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27795" windowHeight="11970"/>
  </bookViews>
  <sheets>
    <sheet name="QUỸ PC THIÊN TAI NĂM 2023" sheetId="4" r:id="rId1"/>
  </sheets>
  <definedNames>
    <definedName name="_xlnm.Print_Titles" localSheetId="0">'QUỸ PC THIÊN TAI NĂM 2023'!$8:$9</definedName>
  </definedNames>
  <calcPr calcId="144525"/>
</workbook>
</file>

<file path=xl/calcChain.xml><?xml version="1.0" encoding="utf-8"?>
<calcChain xmlns="http://schemas.openxmlformats.org/spreadsheetml/2006/main">
  <c r="C40" i="4" l="1"/>
  <c r="C41" i="4"/>
  <c r="C42" i="4"/>
  <c r="C264" i="4"/>
  <c r="C263" i="4"/>
  <c r="C262" i="4"/>
  <c r="C261" i="4"/>
  <c r="C260" i="4"/>
  <c r="C259" i="4"/>
  <c r="C256" i="4"/>
  <c r="C255" i="4"/>
  <c r="C254" i="4"/>
  <c r="C253" i="4"/>
  <c r="C252" i="4"/>
  <c r="C251" i="4"/>
  <c r="C248" i="4"/>
  <c r="C247" i="4"/>
  <c r="C246" i="4"/>
  <c r="C245" i="4"/>
  <c r="C244" i="4"/>
  <c r="C243" i="4"/>
  <c r="C242" i="4"/>
  <c r="C239" i="4"/>
  <c r="C238" i="4"/>
  <c r="C237" i="4"/>
  <c r="C236" i="4"/>
  <c r="C235" i="4"/>
  <c r="C232" i="4"/>
  <c r="C231" i="4"/>
  <c r="C230" i="4"/>
  <c r="C229" i="4"/>
  <c r="C228" i="4"/>
  <c r="C225" i="4"/>
  <c r="C224" i="4"/>
  <c r="C223" i="4"/>
  <c r="C222" i="4"/>
  <c r="C221" i="4"/>
  <c r="C220" i="4"/>
  <c r="C217" i="4"/>
  <c r="C216" i="4"/>
  <c r="C215" i="4"/>
  <c r="C214" i="4"/>
  <c r="C213" i="4"/>
  <c r="C212" i="4"/>
  <c r="C209" i="4"/>
  <c r="C208" i="4"/>
  <c r="C207" i="4"/>
  <c r="C206" i="4"/>
  <c r="C205" i="4"/>
  <c r="C202" i="4"/>
  <c r="C201" i="4"/>
  <c r="C200" i="4"/>
  <c r="C199" i="4"/>
  <c r="C198" i="4"/>
  <c r="C197" i="4"/>
  <c r="C196" i="4"/>
  <c r="C193" i="4"/>
  <c r="C192" i="4"/>
  <c r="C191" i="4"/>
  <c r="C190" i="4"/>
  <c r="C189" i="4"/>
  <c r="C188" i="4"/>
  <c r="C187" i="4"/>
  <c r="C184" i="4"/>
  <c r="C183" i="4"/>
  <c r="C182" i="4"/>
  <c r="C181" i="4"/>
  <c r="C180" i="4"/>
  <c r="C179" i="4"/>
  <c r="C178" i="4"/>
  <c r="C175" i="4"/>
  <c r="C174" i="4"/>
  <c r="C173" i="4"/>
  <c r="C172" i="4"/>
  <c r="C171" i="4"/>
  <c r="C167" i="4"/>
  <c r="C166" i="4"/>
  <c r="C165" i="4"/>
  <c r="C164" i="4"/>
  <c r="C162" i="4"/>
  <c r="C161" i="4"/>
  <c r="C160" i="4"/>
  <c r="C159" i="4"/>
  <c r="C158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7" i="4"/>
  <c r="C106" i="4"/>
  <c r="C105" i="4"/>
  <c r="C104" i="4"/>
  <c r="C103" i="4"/>
  <c r="C102" i="4"/>
  <c r="C101" i="4"/>
  <c r="C100" i="4"/>
  <c r="C99" i="4"/>
  <c r="C98" i="4"/>
  <c r="C96" i="4"/>
  <c r="C95" i="4"/>
  <c r="C94" i="4"/>
  <c r="C93" i="4"/>
  <c r="C92" i="4"/>
  <c r="C91" i="4"/>
  <c r="C90" i="4"/>
  <c r="C89" i="4"/>
  <c r="C88" i="4"/>
  <c r="C87" i="4"/>
  <c r="C86" i="4"/>
  <c r="C85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39" i="4"/>
  <c r="C37" i="4"/>
  <c r="C36" i="4"/>
  <c r="C35" i="4"/>
  <c r="C34" i="4"/>
  <c r="C32" i="4"/>
  <c r="C31" i="4"/>
  <c r="C30" i="4"/>
  <c r="C29" i="4"/>
  <c r="C28" i="4"/>
  <c r="C27" i="4"/>
  <c r="C26" i="4"/>
  <c r="C25" i="4"/>
  <c r="C24" i="4"/>
  <c r="C22" i="4"/>
  <c r="C21" i="4"/>
  <c r="C20" i="4"/>
  <c r="C19" i="4"/>
  <c r="C18" i="4"/>
  <c r="C17" i="4"/>
  <c r="C16" i="4"/>
  <c r="C15" i="4"/>
  <c r="C13" i="4"/>
  <c r="C12" i="4"/>
  <c r="C11" i="4"/>
  <c r="E9" i="4"/>
  <c r="C122" i="4" l="1"/>
  <c r="F163" i="4"/>
  <c r="C33" i="4" l="1"/>
  <c r="C157" i="4" l="1"/>
  <c r="C108" i="4"/>
  <c r="C240" i="4"/>
  <c r="C203" i="4"/>
  <c r="C38" i="4"/>
  <c r="C176" i="4"/>
  <c r="C136" i="4"/>
  <c r="C265" i="4"/>
  <c r="C218" i="4"/>
  <c r="C14" i="4"/>
  <c r="C10" i="4"/>
  <c r="C68" i="4"/>
  <c r="C146" i="4"/>
  <c r="C151" i="4"/>
  <c r="C249" i="4"/>
  <c r="C210" i="4"/>
  <c r="C185" i="4"/>
  <c r="C163" i="4"/>
  <c r="C257" i="4"/>
  <c r="C194" i="4" l="1"/>
  <c r="C23" i="4"/>
  <c r="C84" i="4"/>
  <c r="C97" i="4"/>
  <c r="C233" i="4"/>
  <c r="C43" i="4"/>
  <c r="C226" i="4"/>
  <c r="D163" i="4"/>
  <c r="E163" i="4" s="1"/>
  <c r="C168" i="4" l="1"/>
  <c r="C266" i="4"/>
  <c r="C267" i="4" l="1"/>
</calcChain>
</file>

<file path=xl/sharedStrings.xml><?xml version="1.0" encoding="utf-8"?>
<sst xmlns="http://schemas.openxmlformats.org/spreadsheetml/2006/main" count="300" uniqueCount="269">
  <si>
    <t>TRUNG TÂM Y TẾ QUỲ CHÂU</t>
  </si>
  <si>
    <t>TT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</si>
  <si>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</si>
  <si>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</si>
  <si>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</si>
  <si>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</si>
  <si>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</si>
  <si>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</si>
  <si>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</si>
  <si>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</si>
  <si>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</si>
  <si>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</si>
  <si>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</si>
  <si>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</si>
  <si>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</si>
  <si>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</si>
  <si>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</si>
  <si>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</si>
  <si>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</si>
  <si>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</si>
  <si>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</si>
  <si>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</si>
  <si>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</si>
  <si>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</si>
  <si>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</si>
  <si>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</si>
  <si>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</si>
  <si>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</si>
  <si>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</si>
  <si>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</si>
  <si>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</si>
  <si>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</si>
  <si>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</si>
  <si>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</si>
  <si>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</si>
  <si>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</si>
  <si>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</si>
  <si>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</si>
  <si>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</si>
  <si>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</si>
  <si>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</si>
  <si>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</si>
  <si>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</si>
  <si>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</si>
  <si>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</si>
  <si>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</si>
  <si>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</si>
  <si>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</si>
  <si>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</si>
  <si>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</si>
  <si>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</si>
  <si>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</si>
  <si>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</si>
  <si>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</si>
  <si>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</si>
  <si>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</si>
  <si>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</si>
  <si>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</si>
  <si>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</si>
  <si>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</si>
  <si>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</si>
  <si>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</si>
  <si>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</si>
  <si>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</si>
  <si>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</si>
  <si>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</si>
  <si>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</si>
  <si>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</si>
  <si>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</si>
  <si>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</si>
  <si>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</si>
  <si>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</si>
  <si>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</si>
  <si>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</si>
  <si>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</si>
  <si>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</si>
  <si>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</si>
  <si>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</si>
  <si>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</si>
  <si>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</si>
  <si>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>Đinh Ngọc Khiêm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</si>
  <si>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</si>
  <si>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</si>
  <si>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</si>
  <si>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</si>
  <si>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</si>
  <si>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</si>
  <si>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</si>
  <si>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</si>
  <si>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</si>
  <si>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</si>
  <si>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</si>
  <si>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</si>
  <si>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</si>
  <si>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</si>
  <si>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</si>
  <si>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</si>
  <si>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</si>
  <si>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</si>
  <si>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</si>
  <si>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</si>
  <si>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</si>
  <si>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</si>
  <si>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</si>
  <si>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</si>
  <si>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</si>
  <si>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</si>
  <si>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</si>
  <si>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</si>
  <si>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</si>
  <si>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</si>
  <si>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</si>
  <si>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</si>
  <si>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</si>
  <si>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</si>
  <si>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</si>
  <si>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</si>
  <si>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</si>
  <si>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</si>
  <si>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</si>
  <si>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</si>
  <si>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</si>
  <si>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</si>
  <si>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</si>
  <si>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</si>
  <si>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</si>
  <si>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</si>
  <si>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</si>
  <si>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</si>
  <si>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</si>
  <si>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</si>
  <si>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</si>
  <si>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</si>
  <si>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</si>
  <si>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</si>
  <si>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</si>
  <si>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</si>
  <si>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</si>
  <si>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</si>
  <si>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</si>
  <si>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</si>
  <si>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</si>
  <si>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</si>
  <si>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</si>
  <si>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</si>
  <si>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</si>
  <si>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</si>
  <si>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</si>
  <si>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</si>
  <si>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</si>
  <si>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</si>
  <si>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</si>
  <si>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</si>
  <si>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</si>
  <si>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</si>
  <si>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</si>
  <si>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</si>
  <si>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</si>
  <si>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</si>
  <si>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</si>
  <si>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</si>
  <si>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</si>
  <si>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</si>
  <si>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</si>
  <si>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</si>
  <si>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</si>
  <si>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</si>
  <si>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</si>
  <si>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</si>
  <si>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</si>
  <si>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</si>
  <si>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</si>
  <si>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</si>
  <si>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</si>
  <si>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</si>
  <si>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</si>
  <si>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</si>
  <si>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</si>
  <si>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</si>
  <si>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</si>
  <si>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</si>
  <si>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</si>
  <si>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</si>
  <si>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</si>
  <si>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</si>
  <si>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</si>
  <si>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</si>
  <si>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Họ và tên</t>
  </si>
  <si>
    <t>Đậu Phi Trường</t>
  </si>
  <si>
    <t>Vi Hữu Đức</t>
  </si>
  <si>
    <t xml:space="preserve">          SỞ Y TẾ NGHỆ AN 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</si>
  <si>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</si>
  <si>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</si>
  <si>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</si>
  <si>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</si>
  <si>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</si>
  <si>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</si>
  <si>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</si>
  <si>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</si>
  <si>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</si>
  <si>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</si>
  <si>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</si>
  <si>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</si>
  <si>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</si>
  <si>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</si>
  <si>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</si>
  <si>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</si>
  <si>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</si>
  <si>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</si>
  <si>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</si>
  <si>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</si>
  <si>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</si>
  <si>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</si>
  <si>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</si>
  <si>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</si>
  <si>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</si>
  <si>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</si>
  <si>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</si>
  <si>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</si>
  <si>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</si>
  <si>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</si>
  <si>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</si>
  <si>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</si>
  <si>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</si>
  <si>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</si>
  <si>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</si>
  <si>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</si>
  <si>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</si>
  <si>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</si>
  <si>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</si>
  <si>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</si>
  <si>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</si>
  <si>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</si>
  <si>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</si>
  <si>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</si>
  <si>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</si>
  <si>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</si>
  <si>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</si>
  <si>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</si>
  <si>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</si>
  <si>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</si>
  <si>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</si>
  <si>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</si>
  <si>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</si>
  <si>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CÁC TRẠM Y TẾ</t>
  </si>
  <si>
    <t>Cộng trung tâm y tế:</t>
  </si>
  <si>
    <t xml:space="preserve">         THỦ TRƯỞNG ĐƠN VỊ</t>
  </si>
  <si>
    <t xml:space="preserve">                  Đặng Tân Minh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</si>
  <si>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</si>
  <si>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</si>
  <si>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</si>
  <si>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</si>
  <si>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</si>
  <si>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</si>
  <si>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</si>
  <si>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</si>
  <si>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</si>
  <si>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</si>
  <si>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</si>
  <si>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</si>
  <si>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</si>
  <si>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XIV</t>
  </si>
  <si>
    <t>XV</t>
  </si>
  <si>
    <t>XVI</t>
  </si>
  <si>
    <t>Quỳ Châu, ngày 3 tháng 7 năm 2023</t>
  </si>
  <si>
    <t xml:space="preserve">DANH SÁCH THU QUỸ PHÒNG CHỐNG THIÊN TAI CỦA ĐƠN VỊ TRUNG TÂM Y TẾ - NĂM 2023 </t>
  </si>
  <si>
    <t xml:space="preserve"> ( Các khoa, phòng, trạm triển khai thu tiền Nộp về cho Đ/c Trương Đỗ Mỹ thủ Quỹ của đơn vị tiền mặt hoặc chuyển khoản )</t>
  </si>
  <si>
    <t>QUỸ PHÒNG CHỐNG THIÊN TAI - NĂM 2023 
( Thu theo QĐ 1557/QĐ-UBND huyện Quỳ Châu ngày 19/6/2023; 
Định mức thu theo quy định: 1.490.000/2/22 = 33.864 đồng/người.</t>
  </si>
  <si>
    <t xml:space="preserve"> Tài khoản của Trương Đỗ Mỹ 3613215000524  - Hạn nộp cho Quỹ 20/7/2023 để đơn vị tổng hợp Nộp cho UBND Huyện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</si>
</sst>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?_);_(@_)"/>
    <numFmt numFmtId="165" formatCode="0.000"/>
  </numFmts>
  <fonts count="16" x14ac:knownFonts="1"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3">
    <xf numFmtId="0" fontId="0" fillId="0" borderId="0" xfId="0"/>
    <xf numFmtId="164" fontId="6" fillId="2" borderId="4" xfId="1" applyNumberFormat="1" applyFont="1" applyFill="1" applyBorder="1"/>
    <xf numFmtId="0" fontId="6" fillId="2" borderId="4" xfId="1" applyFont="1" applyFill="1" applyBorder="1"/>
    <xf numFmtId="164" fontId="6" fillId="2" borderId="0" xfId="1" applyNumberFormat="1" applyFont="1" applyFill="1" applyBorder="1"/>
    <xf numFmtId="0" fontId="6" fillId="2" borderId="0" xfId="1" applyFont="1" applyFill="1" applyBorder="1"/>
    <xf numFmtId="0" fontId="6" fillId="2" borderId="0" xfId="1" applyFont="1" applyFill="1"/>
    <xf numFmtId="164" fontId="6" fillId="2" borderId="5" xfId="1" applyNumberFormat="1" applyFont="1" applyFill="1" applyBorder="1"/>
    <xf numFmtId="0" fontId="6" fillId="2" borderId="5" xfId="1" applyFont="1" applyFill="1" applyBorder="1"/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/>
    </xf>
    <xf numFmtId="0" fontId="3" fillId="2" borderId="0" xfId="1" applyFont="1" applyFill="1"/>
    <xf numFmtId="0" fontId="4" fillId="2" borderId="0" xfId="1" applyFont="1" applyFill="1"/>
    <xf numFmtId="0" fontId="2" fillId="2" borderId="0" xfId="1" applyFont="1" applyFill="1"/>
    <xf numFmtId="164" fontId="2" fillId="2" borderId="0" xfId="1" applyNumberFormat="1" applyFont="1" applyFill="1" applyBorder="1"/>
    <xf numFmtId="0" fontId="2" fillId="2" borderId="0" xfId="1" applyFont="1" applyFill="1" applyBorder="1"/>
    <xf numFmtId="164" fontId="7" fillId="2" borderId="0" xfId="1" applyNumberFormat="1" applyFont="1" applyFill="1" applyBorder="1"/>
    <xf numFmtId="0" fontId="7" fillId="2" borderId="0" xfId="1" applyFont="1" applyFill="1" applyBorder="1"/>
    <xf numFmtId="0" fontId="7" fillId="2" borderId="2" xfId="1" applyFont="1" applyFill="1" applyBorder="1"/>
    <xf numFmtId="0" fontId="6" fillId="2" borderId="3" xfId="1" applyFont="1" applyFill="1" applyBorder="1"/>
    <xf numFmtId="164" fontId="8" fillId="2" borderId="0" xfId="1" applyNumberFormat="1" applyFont="1" applyFill="1" applyBorder="1"/>
    <xf numFmtId="0" fontId="8" fillId="2" borderId="0" xfId="1" applyFont="1" applyFill="1" applyBorder="1"/>
    <xf numFmtId="164" fontId="6" fillId="2" borderId="3" xfId="1" applyNumberFormat="1" applyFont="1" applyFill="1" applyBorder="1"/>
    <xf numFmtId="0" fontId="4" fillId="2" borderId="0" xfId="0" applyFont="1" applyFill="1"/>
    <xf numFmtId="0" fontId="2" fillId="2" borderId="0" xfId="0" applyFont="1" applyFill="1"/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9" fillId="2" borderId="0" xfId="1" applyFont="1" applyFill="1"/>
    <xf numFmtId="0" fontId="10" fillId="2" borderId="1" xfId="1" applyFont="1" applyFill="1" applyBorder="1"/>
    <xf numFmtId="0" fontId="6" fillId="2" borderId="1" xfId="1" applyFont="1" applyFill="1" applyBorder="1"/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3" fillId="2" borderId="1" xfId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3" fontId="13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right"/>
    </xf>
    <xf numFmtId="0" fontId="13" fillId="4" borderId="1" xfId="1" applyFont="1" applyFill="1" applyBorder="1" applyAlignment="1">
      <alignment horizontal="center"/>
    </xf>
    <xf numFmtId="0" fontId="10" fillId="4" borderId="1" xfId="0" applyFont="1" applyFill="1" applyBorder="1" applyAlignment="1">
      <alignment wrapText="1"/>
    </xf>
    <xf numFmtId="3" fontId="13" fillId="4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3" fontId="14" fillId="5" borderId="1" xfId="1" applyNumberFormat="1" applyFont="1" applyFill="1" applyBorder="1" applyAlignment="1">
      <alignment horizontal="right" vertical="center" wrapText="1"/>
    </xf>
    <xf numFmtId="0" fontId="14" fillId="2" borderId="8" xfId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right"/>
    </xf>
    <xf numFmtId="38" fontId="10" fillId="2" borderId="1" xfId="0" applyNumberFormat="1" applyFont="1" applyFill="1" applyBorder="1" applyAlignment="1">
      <alignment horizontal="right"/>
    </xf>
    <xf numFmtId="3" fontId="14" fillId="6" borderId="1" xfId="0" applyNumberFormat="1" applyFont="1" applyFill="1" applyBorder="1" applyAlignment="1">
      <alignment horizontal="center"/>
    </xf>
    <xf numFmtId="38" fontId="14" fillId="6" borderId="1" xfId="0" applyNumberFormat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0" applyFont="1" applyFill="1" applyBorder="1" applyAlignment="1">
      <alignment wrapText="1"/>
    </xf>
    <xf numFmtId="0" fontId="13" fillId="2" borderId="8" xfId="1" applyFont="1" applyFill="1" applyBorder="1" applyAlignment="1">
      <alignment horizontal="center"/>
    </xf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_Luong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590550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7"/>
  <sheetViews>
    <sheetView tabSelected="1" topLeftCell="A7" workbookViewId="0">
      <selection activeCell="A7" sqref="A7:C7"/>
    </sheetView>
  </sheetViews>
  <sheetFormatPr defaultRowHeight="15" x14ac:dyDescent="0.25"/>
  <cols>
    <col min="1" max="1" width="3.7109375" style="32" customWidth="1"/>
    <col min="2" max="2" width="54.5703125" style="33" customWidth="1"/>
    <col min="3" max="3" width="72" style="3" customWidth="1"/>
    <col min="4" max="4" width="18" style="3" customWidth="1"/>
    <col min="5" max="31" width="10.28515625" style="3" customWidth="1"/>
    <col min="32" max="42" width="10.28515625" style="4" customWidth="1"/>
    <col min="43" max="222" width="9.140625" style="5"/>
    <col min="223" max="223" width="5.42578125" style="5" customWidth="1"/>
    <col min="224" max="224" width="23.5703125" style="5" customWidth="1"/>
    <col min="225" max="225" width="6.85546875" style="5" customWidth="1"/>
    <col min="226" max="226" width="5.7109375" style="5" customWidth="1"/>
    <col min="227" max="227" width="5.28515625" style="5" customWidth="1"/>
    <col min="228" max="228" width="6.42578125" style="5" customWidth="1"/>
    <col min="229" max="230" width="5.42578125" style="5" customWidth="1"/>
    <col min="231" max="231" width="5" style="5" customWidth="1"/>
    <col min="232" max="232" width="7.7109375" style="5" customWidth="1"/>
    <col min="233" max="233" width="4.7109375" style="5" customWidth="1"/>
    <col min="234" max="234" width="6.7109375" style="5" customWidth="1"/>
    <col min="235" max="235" width="5.85546875" style="5" customWidth="1"/>
    <col min="236" max="236" width="8.140625" style="5" customWidth="1"/>
    <col min="237" max="237" width="7.5703125" style="5" customWidth="1"/>
    <col min="238" max="238" width="10.85546875" style="5" customWidth="1"/>
    <col min="239" max="239" width="9.85546875" style="5" customWidth="1"/>
    <col min="240" max="240" width="13.85546875" style="5" customWidth="1"/>
    <col min="241" max="241" width="15" style="5" customWidth="1"/>
    <col min="242" max="298" width="10.28515625" style="5" customWidth="1"/>
    <col min="299" max="478" width="9.140625" style="5"/>
    <col min="479" max="479" width="5.42578125" style="5" customWidth="1"/>
    <col min="480" max="480" width="23.5703125" style="5" customWidth="1"/>
    <col min="481" max="481" width="6.85546875" style="5" customWidth="1"/>
    <col min="482" max="482" width="5.7109375" style="5" customWidth="1"/>
    <col min="483" max="483" width="5.28515625" style="5" customWidth="1"/>
    <col min="484" max="484" width="6.42578125" style="5" customWidth="1"/>
    <col min="485" max="486" width="5.42578125" style="5" customWidth="1"/>
    <col min="487" max="487" width="5" style="5" customWidth="1"/>
    <col min="488" max="488" width="7.7109375" style="5" customWidth="1"/>
    <col min="489" max="489" width="4.7109375" style="5" customWidth="1"/>
    <col min="490" max="490" width="6.7109375" style="5" customWidth="1"/>
    <col min="491" max="491" width="5.85546875" style="5" customWidth="1"/>
    <col min="492" max="492" width="8.140625" style="5" customWidth="1"/>
    <col min="493" max="493" width="7.5703125" style="5" customWidth="1"/>
    <col min="494" max="494" width="10.85546875" style="5" customWidth="1"/>
    <col min="495" max="495" width="9.85546875" style="5" customWidth="1"/>
    <col min="496" max="496" width="13.85546875" style="5" customWidth="1"/>
    <col min="497" max="497" width="15" style="5" customWidth="1"/>
    <col min="498" max="554" width="10.28515625" style="5" customWidth="1"/>
    <col min="555" max="734" width="9.140625" style="5"/>
    <col min="735" max="735" width="5.42578125" style="5" customWidth="1"/>
    <col min="736" max="736" width="23.5703125" style="5" customWidth="1"/>
    <col min="737" max="737" width="6.85546875" style="5" customWidth="1"/>
    <col min="738" max="738" width="5.7109375" style="5" customWidth="1"/>
    <col min="739" max="739" width="5.28515625" style="5" customWidth="1"/>
    <col min="740" max="740" width="6.42578125" style="5" customWidth="1"/>
    <col min="741" max="742" width="5.42578125" style="5" customWidth="1"/>
    <col min="743" max="743" width="5" style="5" customWidth="1"/>
    <col min="744" max="744" width="7.7109375" style="5" customWidth="1"/>
    <col min="745" max="745" width="4.7109375" style="5" customWidth="1"/>
    <col min="746" max="746" width="6.7109375" style="5" customWidth="1"/>
    <col min="747" max="747" width="5.85546875" style="5" customWidth="1"/>
    <col min="748" max="748" width="8.140625" style="5" customWidth="1"/>
    <col min="749" max="749" width="7.5703125" style="5" customWidth="1"/>
    <col min="750" max="750" width="10.85546875" style="5" customWidth="1"/>
    <col min="751" max="751" width="9.85546875" style="5" customWidth="1"/>
    <col min="752" max="752" width="13.85546875" style="5" customWidth="1"/>
    <col min="753" max="753" width="15" style="5" customWidth="1"/>
    <col min="754" max="810" width="10.28515625" style="5" customWidth="1"/>
    <col min="811" max="990" width="9.140625" style="5"/>
    <col min="991" max="991" width="5.42578125" style="5" customWidth="1"/>
    <col min="992" max="992" width="23.5703125" style="5" customWidth="1"/>
    <col min="993" max="993" width="6.85546875" style="5" customWidth="1"/>
    <col min="994" max="994" width="5.7109375" style="5" customWidth="1"/>
    <col min="995" max="995" width="5.28515625" style="5" customWidth="1"/>
    <col min="996" max="996" width="6.42578125" style="5" customWidth="1"/>
    <col min="997" max="998" width="5.42578125" style="5" customWidth="1"/>
    <col min="999" max="999" width="5" style="5" customWidth="1"/>
    <col min="1000" max="1000" width="7.7109375" style="5" customWidth="1"/>
    <col min="1001" max="1001" width="4.7109375" style="5" customWidth="1"/>
    <col min="1002" max="1002" width="6.7109375" style="5" customWidth="1"/>
    <col min="1003" max="1003" width="5.85546875" style="5" customWidth="1"/>
    <col min="1004" max="1004" width="8.140625" style="5" customWidth="1"/>
    <col min="1005" max="1005" width="7.5703125" style="5" customWidth="1"/>
    <col min="1006" max="1006" width="10.85546875" style="5" customWidth="1"/>
    <col min="1007" max="1007" width="9.85546875" style="5" customWidth="1"/>
    <col min="1008" max="1008" width="13.85546875" style="5" customWidth="1"/>
    <col min="1009" max="1009" width="15" style="5" customWidth="1"/>
    <col min="1010" max="1066" width="10.28515625" style="5" customWidth="1"/>
    <col min="1067" max="1246" width="9.140625" style="5"/>
    <col min="1247" max="1247" width="5.42578125" style="5" customWidth="1"/>
    <col min="1248" max="1248" width="23.5703125" style="5" customWidth="1"/>
    <col min="1249" max="1249" width="6.85546875" style="5" customWidth="1"/>
    <col min="1250" max="1250" width="5.7109375" style="5" customWidth="1"/>
    <col min="1251" max="1251" width="5.28515625" style="5" customWidth="1"/>
    <col min="1252" max="1252" width="6.42578125" style="5" customWidth="1"/>
    <col min="1253" max="1254" width="5.42578125" style="5" customWidth="1"/>
    <col min="1255" max="1255" width="5" style="5" customWidth="1"/>
    <col min="1256" max="1256" width="7.7109375" style="5" customWidth="1"/>
    <col min="1257" max="1257" width="4.7109375" style="5" customWidth="1"/>
    <col min="1258" max="1258" width="6.7109375" style="5" customWidth="1"/>
    <col min="1259" max="1259" width="5.85546875" style="5" customWidth="1"/>
    <col min="1260" max="1260" width="8.140625" style="5" customWidth="1"/>
    <col min="1261" max="1261" width="7.5703125" style="5" customWidth="1"/>
    <col min="1262" max="1262" width="10.85546875" style="5" customWidth="1"/>
    <col min="1263" max="1263" width="9.85546875" style="5" customWidth="1"/>
    <col min="1264" max="1264" width="13.85546875" style="5" customWidth="1"/>
    <col min="1265" max="1265" width="15" style="5" customWidth="1"/>
    <col min="1266" max="1322" width="10.28515625" style="5" customWidth="1"/>
    <col min="1323" max="1502" width="9.140625" style="5"/>
    <col min="1503" max="1503" width="5.42578125" style="5" customWidth="1"/>
    <col min="1504" max="1504" width="23.5703125" style="5" customWidth="1"/>
    <col min="1505" max="1505" width="6.85546875" style="5" customWidth="1"/>
    <col min="1506" max="1506" width="5.7109375" style="5" customWidth="1"/>
    <col min="1507" max="1507" width="5.28515625" style="5" customWidth="1"/>
    <col min="1508" max="1508" width="6.42578125" style="5" customWidth="1"/>
    <col min="1509" max="1510" width="5.42578125" style="5" customWidth="1"/>
    <col min="1511" max="1511" width="5" style="5" customWidth="1"/>
    <col min="1512" max="1512" width="7.7109375" style="5" customWidth="1"/>
    <col min="1513" max="1513" width="4.7109375" style="5" customWidth="1"/>
    <col min="1514" max="1514" width="6.7109375" style="5" customWidth="1"/>
    <col min="1515" max="1515" width="5.85546875" style="5" customWidth="1"/>
    <col min="1516" max="1516" width="8.140625" style="5" customWidth="1"/>
    <col min="1517" max="1517" width="7.5703125" style="5" customWidth="1"/>
    <col min="1518" max="1518" width="10.85546875" style="5" customWidth="1"/>
    <col min="1519" max="1519" width="9.85546875" style="5" customWidth="1"/>
    <col min="1520" max="1520" width="13.85546875" style="5" customWidth="1"/>
    <col min="1521" max="1521" width="15" style="5" customWidth="1"/>
    <col min="1522" max="1578" width="10.28515625" style="5" customWidth="1"/>
    <col min="1579" max="1758" width="9.140625" style="5"/>
    <col min="1759" max="1759" width="5.42578125" style="5" customWidth="1"/>
    <col min="1760" max="1760" width="23.5703125" style="5" customWidth="1"/>
    <col min="1761" max="1761" width="6.85546875" style="5" customWidth="1"/>
    <col min="1762" max="1762" width="5.7109375" style="5" customWidth="1"/>
    <col min="1763" max="1763" width="5.28515625" style="5" customWidth="1"/>
    <col min="1764" max="1764" width="6.42578125" style="5" customWidth="1"/>
    <col min="1765" max="1766" width="5.42578125" style="5" customWidth="1"/>
    <col min="1767" max="1767" width="5" style="5" customWidth="1"/>
    <col min="1768" max="1768" width="7.7109375" style="5" customWidth="1"/>
    <col min="1769" max="1769" width="4.7109375" style="5" customWidth="1"/>
    <col min="1770" max="1770" width="6.7109375" style="5" customWidth="1"/>
    <col min="1771" max="1771" width="5.85546875" style="5" customWidth="1"/>
    <col min="1772" max="1772" width="8.140625" style="5" customWidth="1"/>
    <col min="1773" max="1773" width="7.5703125" style="5" customWidth="1"/>
    <col min="1774" max="1774" width="10.85546875" style="5" customWidth="1"/>
    <col min="1775" max="1775" width="9.85546875" style="5" customWidth="1"/>
    <col min="1776" max="1776" width="13.85546875" style="5" customWidth="1"/>
    <col min="1777" max="1777" width="15" style="5" customWidth="1"/>
    <col min="1778" max="1834" width="10.28515625" style="5" customWidth="1"/>
    <col min="1835" max="2014" width="9.140625" style="5"/>
    <col min="2015" max="2015" width="5.42578125" style="5" customWidth="1"/>
    <col min="2016" max="2016" width="23.5703125" style="5" customWidth="1"/>
    <col min="2017" max="2017" width="6.85546875" style="5" customWidth="1"/>
    <col min="2018" max="2018" width="5.7109375" style="5" customWidth="1"/>
    <col min="2019" max="2019" width="5.28515625" style="5" customWidth="1"/>
    <col min="2020" max="2020" width="6.42578125" style="5" customWidth="1"/>
    <col min="2021" max="2022" width="5.42578125" style="5" customWidth="1"/>
    <col min="2023" max="2023" width="5" style="5" customWidth="1"/>
    <col min="2024" max="2024" width="7.7109375" style="5" customWidth="1"/>
    <col min="2025" max="2025" width="4.7109375" style="5" customWidth="1"/>
    <col min="2026" max="2026" width="6.7109375" style="5" customWidth="1"/>
    <col min="2027" max="2027" width="5.85546875" style="5" customWidth="1"/>
    <col min="2028" max="2028" width="8.140625" style="5" customWidth="1"/>
    <col min="2029" max="2029" width="7.5703125" style="5" customWidth="1"/>
    <col min="2030" max="2030" width="10.85546875" style="5" customWidth="1"/>
    <col min="2031" max="2031" width="9.85546875" style="5" customWidth="1"/>
    <col min="2032" max="2032" width="13.85546875" style="5" customWidth="1"/>
    <col min="2033" max="2033" width="15" style="5" customWidth="1"/>
    <col min="2034" max="2090" width="10.28515625" style="5" customWidth="1"/>
    <col min="2091" max="2270" width="9.140625" style="5"/>
    <col min="2271" max="2271" width="5.42578125" style="5" customWidth="1"/>
    <col min="2272" max="2272" width="23.5703125" style="5" customWidth="1"/>
    <col min="2273" max="2273" width="6.85546875" style="5" customWidth="1"/>
    <col min="2274" max="2274" width="5.7109375" style="5" customWidth="1"/>
    <col min="2275" max="2275" width="5.28515625" style="5" customWidth="1"/>
    <col min="2276" max="2276" width="6.42578125" style="5" customWidth="1"/>
    <col min="2277" max="2278" width="5.42578125" style="5" customWidth="1"/>
    <col min="2279" max="2279" width="5" style="5" customWidth="1"/>
    <col min="2280" max="2280" width="7.7109375" style="5" customWidth="1"/>
    <col min="2281" max="2281" width="4.7109375" style="5" customWidth="1"/>
    <col min="2282" max="2282" width="6.7109375" style="5" customWidth="1"/>
    <col min="2283" max="2283" width="5.85546875" style="5" customWidth="1"/>
    <col min="2284" max="2284" width="8.140625" style="5" customWidth="1"/>
    <col min="2285" max="2285" width="7.5703125" style="5" customWidth="1"/>
    <col min="2286" max="2286" width="10.85546875" style="5" customWidth="1"/>
    <col min="2287" max="2287" width="9.85546875" style="5" customWidth="1"/>
    <col min="2288" max="2288" width="13.85546875" style="5" customWidth="1"/>
    <col min="2289" max="2289" width="15" style="5" customWidth="1"/>
    <col min="2290" max="2346" width="10.28515625" style="5" customWidth="1"/>
    <col min="2347" max="2526" width="9.140625" style="5"/>
    <col min="2527" max="2527" width="5.42578125" style="5" customWidth="1"/>
    <col min="2528" max="2528" width="23.5703125" style="5" customWidth="1"/>
    <col min="2529" max="2529" width="6.85546875" style="5" customWidth="1"/>
    <col min="2530" max="2530" width="5.7109375" style="5" customWidth="1"/>
    <col min="2531" max="2531" width="5.28515625" style="5" customWidth="1"/>
    <col min="2532" max="2532" width="6.42578125" style="5" customWidth="1"/>
    <col min="2533" max="2534" width="5.42578125" style="5" customWidth="1"/>
    <col min="2535" max="2535" width="5" style="5" customWidth="1"/>
    <col min="2536" max="2536" width="7.7109375" style="5" customWidth="1"/>
    <col min="2537" max="2537" width="4.7109375" style="5" customWidth="1"/>
    <col min="2538" max="2538" width="6.7109375" style="5" customWidth="1"/>
    <col min="2539" max="2539" width="5.85546875" style="5" customWidth="1"/>
    <col min="2540" max="2540" width="8.140625" style="5" customWidth="1"/>
    <col min="2541" max="2541" width="7.5703125" style="5" customWidth="1"/>
    <col min="2542" max="2542" width="10.85546875" style="5" customWidth="1"/>
    <col min="2543" max="2543" width="9.85546875" style="5" customWidth="1"/>
    <col min="2544" max="2544" width="13.85546875" style="5" customWidth="1"/>
    <col min="2545" max="2545" width="15" style="5" customWidth="1"/>
    <col min="2546" max="2602" width="10.28515625" style="5" customWidth="1"/>
    <col min="2603" max="2782" width="9.140625" style="5"/>
    <col min="2783" max="2783" width="5.42578125" style="5" customWidth="1"/>
    <col min="2784" max="2784" width="23.5703125" style="5" customWidth="1"/>
    <col min="2785" max="2785" width="6.85546875" style="5" customWidth="1"/>
    <col min="2786" max="2786" width="5.7109375" style="5" customWidth="1"/>
    <col min="2787" max="2787" width="5.28515625" style="5" customWidth="1"/>
    <col min="2788" max="2788" width="6.42578125" style="5" customWidth="1"/>
    <col min="2789" max="2790" width="5.42578125" style="5" customWidth="1"/>
    <col min="2791" max="2791" width="5" style="5" customWidth="1"/>
    <col min="2792" max="2792" width="7.7109375" style="5" customWidth="1"/>
    <col min="2793" max="2793" width="4.7109375" style="5" customWidth="1"/>
    <col min="2794" max="2794" width="6.7109375" style="5" customWidth="1"/>
    <col min="2795" max="2795" width="5.85546875" style="5" customWidth="1"/>
    <col min="2796" max="2796" width="8.140625" style="5" customWidth="1"/>
    <col min="2797" max="2797" width="7.5703125" style="5" customWidth="1"/>
    <col min="2798" max="2798" width="10.85546875" style="5" customWidth="1"/>
    <col min="2799" max="2799" width="9.85546875" style="5" customWidth="1"/>
    <col min="2800" max="2800" width="13.85546875" style="5" customWidth="1"/>
    <col min="2801" max="2801" width="15" style="5" customWidth="1"/>
    <col min="2802" max="2858" width="10.28515625" style="5" customWidth="1"/>
    <col min="2859" max="3038" width="9.140625" style="5"/>
    <col min="3039" max="3039" width="5.42578125" style="5" customWidth="1"/>
    <col min="3040" max="3040" width="23.5703125" style="5" customWidth="1"/>
    <col min="3041" max="3041" width="6.85546875" style="5" customWidth="1"/>
    <col min="3042" max="3042" width="5.7109375" style="5" customWidth="1"/>
    <col min="3043" max="3043" width="5.28515625" style="5" customWidth="1"/>
    <col min="3044" max="3044" width="6.42578125" style="5" customWidth="1"/>
    <col min="3045" max="3046" width="5.42578125" style="5" customWidth="1"/>
    <col min="3047" max="3047" width="5" style="5" customWidth="1"/>
    <col min="3048" max="3048" width="7.7109375" style="5" customWidth="1"/>
    <col min="3049" max="3049" width="4.7109375" style="5" customWidth="1"/>
    <col min="3050" max="3050" width="6.7109375" style="5" customWidth="1"/>
    <col min="3051" max="3051" width="5.85546875" style="5" customWidth="1"/>
    <col min="3052" max="3052" width="8.140625" style="5" customWidth="1"/>
    <col min="3053" max="3053" width="7.5703125" style="5" customWidth="1"/>
    <col min="3054" max="3054" width="10.85546875" style="5" customWidth="1"/>
    <col min="3055" max="3055" width="9.85546875" style="5" customWidth="1"/>
    <col min="3056" max="3056" width="13.85546875" style="5" customWidth="1"/>
    <col min="3057" max="3057" width="15" style="5" customWidth="1"/>
    <col min="3058" max="3114" width="10.28515625" style="5" customWidth="1"/>
    <col min="3115" max="3294" width="9.140625" style="5"/>
    <col min="3295" max="3295" width="5.42578125" style="5" customWidth="1"/>
    <col min="3296" max="3296" width="23.5703125" style="5" customWidth="1"/>
    <col min="3297" max="3297" width="6.85546875" style="5" customWidth="1"/>
    <col min="3298" max="3298" width="5.7109375" style="5" customWidth="1"/>
    <col min="3299" max="3299" width="5.28515625" style="5" customWidth="1"/>
    <col min="3300" max="3300" width="6.42578125" style="5" customWidth="1"/>
    <col min="3301" max="3302" width="5.42578125" style="5" customWidth="1"/>
    <col min="3303" max="3303" width="5" style="5" customWidth="1"/>
    <col min="3304" max="3304" width="7.7109375" style="5" customWidth="1"/>
    <col min="3305" max="3305" width="4.7109375" style="5" customWidth="1"/>
    <col min="3306" max="3306" width="6.7109375" style="5" customWidth="1"/>
    <col min="3307" max="3307" width="5.85546875" style="5" customWidth="1"/>
    <col min="3308" max="3308" width="8.140625" style="5" customWidth="1"/>
    <col min="3309" max="3309" width="7.5703125" style="5" customWidth="1"/>
    <col min="3310" max="3310" width="10.85546875" style="5" customWidth="1"/>
    <col min="3311" max="3311" width="9.85546875" style="5" customWidth="1"/>
    <col min="3312" max="3312" width="13.85546875" style="5" customWidth="1"/>
    <col min="3313" max="3313" width="15" style="5" customWidth="1"/>
    <col min="3314" max="3370" width="10.28515625" style="5" customWidth="1"/>
    <col min="3371" max="3550" width="9.140625" style="5"/>
    <col min="3551" max="3551" width="5.42578125" style="5" customWidth="1"/>
    <col min="3552" max="3552" width="23.5703125" style="5" customWidth="1"/>
    <col min="3553" max="3553" width="6.85546875" style="5" customWidth="1"/>
    <col min="3554" max="3554" width="5.7109375" style="5" customWidth="1"/>
    <col min="3555" max="3555" width="5.28515625" style="5" customWidth="1"/>
    <col min="3556" max="3556" width="6.42578125" style="5" customWidth="1"/>
    <col min="3557" max="3558" width="5.42578125" style="5" customWidth="1"/>
    <col min="3559" max="3559" width="5" style="5" customWidth="1"/>
    <col min="3560" max="3560" width="7.7109375" style="5" customWidth="1"/>
    <col min="3561" max="3561" width="4.7109375" style="5" customWidth="1"/>
    <col min="3562" max="3562" width="6.7109375" style="5" customWidth="1"/>
    <col min="3563" max="3563" width="5.85546875" style="5" customWidth="1"/>
    <col min="3564" max="3564" width="8.140625" style="5" customWidth="1"/>
    <col min="3565" max="3565" width="7.5703125" style="5" customWidth="1"/>
    <col min="3566" max="3566" width="10.85546875" style="5" customWidth="1"/>
    <col min="3567" max="3567" width="9.85546875" style="5" customWidth="1"/>
    <col min="3568" max="3568" width="13.85546875" style="5" customWidth="1"/>
    <col min="3569" max="3569" width="15" style="5" customWidth="1"/>
    <col min="3570" max="3626" width="10.28515625" style="5" customWidth="1"/>
    <col min="3627" max="3806" width="9.140625" style="5"/>
    <col min="3807" max="3807" width="5.42578125" style="5" customWidth="1"/>
    <col min="3808" max="3808" width="23.5703125" style="5" customWidth="1"/>
    <col min="3809" max="3809" width="6.85546875" style="5" customWidth="1"/>
    <col min="3810" max="3810" width="5.7109375" style="5" customWidth="1"/>
    <col min="3811" max="3811" width="5.28515625" style="5" customWidth="1"/>
    <col min="3812" max="3812" width="6.42578125" style="5" customWidth="1"/>
    <col min="3813" max="3814" width="5.42578125" style="5" customWidth="1"/>
    <col min="3815" max="3815" width="5" style="5" customWidth="1"/>
    <col min="3816" max="3816" width="7.7109375" style="5" customWidth="1"/>
    <col min="3817" max="3817" width="4.7109375" style="5" customWidth="1"/>
    <col min="3818" max="3818" width="6.7109375" style="5" customWidth="1"/>
    <col min="3819" max="3819" width="5.85546875" style="5" customWidth="1"/>
    <col min="3820" max="3820" width="8.140625" style="5" customWidth="1"/>
    <col min="3821" max="3821" width="7.5703125" style="5" customWidth="1"/>
    <col min="3822" max="3822" width="10.85546875" style="5" customWidth="1"/>
    <col min="3823" max="3823" width="9.85546875" style="5" customWidth="1"/>
    <col min="3824" max="3824" width="13.85546875" style="5" customWidth="1"/>
    <col min="3825" max="3825" width="15" style="5" customWidth="1"/>
    <col min="3826" max="3882" width="10.28515625" style="5" customWidth="1"/>
    <col min="3883" max="4062" width="9.140625" style="5"/>
    <col min="4063" max="4063" width="5.42578125" style="5" customWidth="1"/>
    <col min="4064" max="4064" width="23.5703125" style="5" customWidth="1"/>
    <col min="4065" max="4065" width="6.85546875" style="5" customWidth="1"/>
    <col min="4066" max="4066" width="5.7109375" style="5" customWidth="1"/>
    <col min="4067" max="4067" width="5.28515625" style="5" customWidth="1"/>
    <col min="4068" max="4068" width="6.42578125" style="5" customWidth="1"/>
    <col min="4069" max="4070" width="5.42578125" style="5" customWidth="1"/>
    <col min="4071" max="4071" width="5" style="5" customWidth="1"/>
    <col min="4072" max="4072" width="7.7109375" style="5" customWidth="1"/>
    <col min="4073" max="4073" width="4.7109375" style="5" customWidth="1"/>
    <col min="4074" max="4074" width="6.7109375" style="5" customWidth="1"/>
    <col min="4075" max="4075" width="5.85546875" style="5" customWidth="1"/>
    <col min="4076" max="4076" width="8.140625" style="5" customWidth="1"/>
    <col min="4077" max="4077" width="7.5703125" style="5" customWidth="1"/>
    <col min="4078" max="4078" width="10.85546875" style="5" customWidth="1"/>
    <col min="4079" max="4079" width="9.85546875" style="5" customWidth="1"/>
    <col min="4080" max="4080" width="13.85546875" style="5" customWidth="1"/>
    <col min="4081" max="4081" width="15" style="5" customWidth="1"/>
    <col min="4082" max="4138" width="10.28515625" style="5" customWidth="1"/>
    <col min="4139" max="4318" width="9.140625" style="5"/>
    <col min="4319" max="4319" width="5.42578125" style="5" customWidth="1"/>
    <col min="4320" max="4320" width="23.5703125" style="5" customWidth="1"/>
    <col min="4321" max="4321" width="6.85546875" style="5" customWidth="1"/>
    <col min="4322" max="4322" width="5.7109375" style="5" customWidth="1"/>
    <col min="4323" max="4323" width="5.28515625" style="5" customWidth="1"/>
    <col min="4324" max="4324" width="6.42578125" style="5" customWidth="1"/>
    <col min="4325" max="4326" width="5.42578125" style="5" customWidth="1"/>
    <col min="4327" max="4327" width="5" style="5" customWidth="1"/>
    <col min="4328" max="4328" width="7.7109375" style="5" customWidth="1"/>
    <col min="4329" max="4329" width="4.7109375" style="5" customWidth="1"/>
    <col min="4330" max="4330" width="6.7109375" style="5" customWidth="1"/>
    <col min="4331" max="4331" width="5.85546875" style="5" customWidth="1"/>
    <col min="4332" max="4332" width="8.140625" style="5" customWidth="1"/>
    <col min="4333" max="4333" width="7.5703125" style="5" customWidth="1"/>
    <col min="4334" max="4334" width="10.85546875" style="5" customWidth="1"/>
    <col min="4335" max="4335" width="9.85546875" style="5" customWidth="1"/>
    <col min="4336" max="4336" width="13.85546875" style="5" customWidth="1"/>
    <col min="4337" max="4337" width="15" style="5" customWidth="1"/>
    <col min="4338" max="4394" width="10.28515625" style="5" customWidth="1"/>
    <col min="4395" max="4574" width="9.140625" style="5"/>
    <col min="4575" max="4575" width="5.42578125" style="5" customWidth="1"/>
    <col min="4576" max="4576" width="23.5703125" style="5" customWidth="1"/>
    <col min="4577" max="4577" width="6.85546875" style="5" customWidth="1"/>
    <col min="4578" max="4578" width="5.7109375" style="5" customWidth="1"/>
    <col min="4579" max="4579" width="5.28515625" style="5" customWidth="1"/>
    <col min="4580" max="4580" width="6.42578125" style="5" customWidth="1"/>
    <col min="4581" max="4582" width="5.42578125" style="5" customWidth="1"/>
    <col min="4583" max="4583" width="5" style="5" customWidth="1"/>
    <col min="4584" max="4584" width="7.7109375" style="5" customWidth="1"/>
    <col min="4585" max="4585" width="4.7109375" style="5" customWidth="1"/>
    <col min="4586" max="4586" width="6.7109375" style="5" customWidth="1"/>
    <col min="4587" max="4587" width="5.85546875" style="5" customWidth="1"/>
    <col min="4588" max="4588" width="8.140625" style="5" customWidth="1"/>
    <col min="4589" max="4589" width="7.5703125" style="5" customWidth="1"/>
    <col min="4590" max="4590" width="10.85546875" style="5" customWidth="1"/>
    <col min="4591" max="4591" width="9.85546875" style="5" customWidth="1"/>
    <col min="4592" max="4592" width="13.85546875" style="5" customWidth="1"/>
    <col min="4593" max="4593" width="15" style="5" customWidth="1"/>
    <col min="4594" max="4650" width="10.28515625" style="5" customWidth="1"/>
    <col min="4651" max="4830" width="9.140625" style="5"/>
    <col min="4831" max="4831" width="5.42578125" style="5" customWidth="1"/>
    <col min="4832" max="4832" width="23.5703125" style="5" customWidth="1"/>
    <col min="4833" max="4833" width="6.85546875" style="5" customWidth="1"/>
    <col min="4834" max="4834" width="5.7109375" style="5" customWidth="1"/>
    <col min="4835" max="4835" width="5.28515625" style="5" customWidth="1"/>
    <col min="4836" max="4836" width="6.42578125" style="5" customWidth="1"/>
    <col min="4837" max="4838" width="5.42578125" style="5" customWidth="1"/>
    <col min="4839" max="4839" width="5" style="5" customWidth="1"/>
    <col min="4840" max="4840" width="7.7109375" style="5" customWidth="1"/>
    <col min="4841" max="4841" width="4.7109375" style="5" customWidth="1"/>
    <col min="4842" max="4842" width="6.7109375" style="5" customWidth="1"/>
    <col min="4843" max="4843" width="5.85546875" style="5" customWidth="1"/>
    <col min="4844" max="4844" width="8.140625" style="5" customWidth="1"/>
    <col min="4845" max="4845" width="7.5703125" style="5" customWidth="1"/>
    <col min="4846" max="4846" width="10.85546875" style="5" customWidth="1"/>
    <col min="4847" max="4847" width="9.85546875" style="5" customWidth="1"/>
    <col min="4848" max="4848" width="13.85546875" style="5" customWidth="1"/>
    <col min="4849" max="4849" width="15" style="5" customWidth="1"/>
    <col min="4850" max="4906" width="10.28515625" style="5" customWidth="1"/>
    <col min="4907" max="5086" width="9.140625" style="5"/>
    <col min="5087" max="5087" width="5.42578125" style="5" customWidth="1"/>
    <col min="5088" max="5088" width="23.5703125" style="5" customWidth="1"/>
    <col min="5089" max="5089" width="6.85546875" style="5" customWidth="1"/>
    <col min="5090" max="5090" width="5.7109375" style="5" customWidth="1"/>
    <col min="5091" max="5091" width="5.28515625" style="5" customWidth="1"/>
    <col min="5092" max="5092" width="6.42578125" style="5" customWidth="1"/>
    <col min="5093" max="5094" width="5.42578125" style="5" customWidth="1"/>
    <col min="5095" max="5095" width="5" style="5" customWidth="1"/>
    <col min="5096" max="5096" width="7.7109375" style="5" customWidth="1"/>
    <col min="5097" max="5097" width="4.7109375" style="5" customWidth="1"/>
    <col min="5098" max="5098" width="6.7109375" style="5" customWidth="1"/>
    <col min="5099" max="5099" width="5.85546875" style="5" customWidth="1"/>
    <col min="5100" max="5100" width="8.140625" style="5" customWidth="1"/>
    <col min="5101" max="5101" width="7.5703125" style="5" customWidth="1"/>
    <col min="5102" max="5102" width="10.85546875" style="5" customWidth="1"/>
    <col min="5103" max="5103" width="9.85546875" style="5" customWidth="1"/>
    <col min="5104" max="5104" width="13.85546875" style="5" customWidth="1"/>
    <col min="5105" max="5105" width="15" style="5" customWidth="1"/>
    <col min="5106" max="5162" width="10.28515625" style="5" customWidth="1"/>
    <col min="5163" max="5342" width="9.140625" style="5"/>
    <col min="5343" max="5343" width="5.42578125" style="5" customWidth="1"/>
    <col min="5344" max="5344" width="23.5703125" style="5" customWidth="1"/>
    <col min="5345" max="5345" width="6.85546875" style="5" customWidth="1"/>
    <col min="5346" max="5346" width="5.7109375" style="5" customWidth="1"/>
    <col min="5347" max="5347" width="5.28515625" style="5" customWidth="1"/>
    <col min="5348" max="5348" width="6.42578125" style="5" customWidth="1"/>
    <col min="5349" max="5350" width="5.42578125" style="5" customWidth="1"/>
    <col min="5351" max="5351" width="5" style="5" customWidth="1"/>
    <col min="5352" max="5352" width="7.7109375" style="5" customWidth="1"/>
    <col min="5353" max="5353" width="4.7109375" style="5" customWidth="1"/>
    <col min="5354" max="5354" width="6.7109375" style="5" customWidth="1"/>
    <col min="5355" max="5355" width="5.85546875" style="5" customWidth="1"/>
    <col min="5356" max="5356" width="8.140625" style="5" customWidth="1"/>
    <col min="5357" max="5357" width="7.5703125" style="5" customWidth="1"/>
    <col min="5358" max="5358" width="10.85546875" style="5" customWidth="1"/>
    <col min="5359" max="5359" width="9.85546875" style="5" customWidth="1"/>
    <col min="5360" max="5360" width="13.85546875" style="5" customWidth="1"/>
    <col min="5361" max="5361" width="15" style="5" customWidth="1"/>
    <col min="5362" max="5418" width="10.28515625" style="5" customWidth="1"/>
    <col min="5419" max="5598" width="9.140625" style="5"/>
    <col min="5599" max="5599" width="5.42578125" style="5" customWidth="1"/>
    <col min="5600" max="5600" width="23.5703125" style="5" customWidth="1"/>
    <col min="5601" max="5601" width="6.85546875" style="5" customWidth="1"/>
    <col min="5602" max="5602" width="5.7109375" style="5" customWidth="1"/>
    <col min="5603" max="5603" width="5.28515625" style="5" customWidth="1"/>
    <col min="5604" max="5604" width="6.42578125" style="5" customWidth="1"/>
    <col min="5605" max="5606" width="5.42578125" style="5" customWidth="1"/>
    <col min="5607" max="5607" width="5" style="5" customWidth="1"/>
    <col min="5608" max="5608" width="7.7109375" style="5" customWidth="1"/>
    <col min="5609" max="5609" width="4.7109375" style="5" customWidth="1"/>
    <col min="5610" max="5610" width="6.7109375" style="5" customWidth="1"/>
    <col min="5611" max="5611" width="5.85546875" style="5" customWidth="1"/>
    <col min="5612" max="5612" width="8.140625" style="5" customWidth="1"/>
    <col min="5613" max="5613" width="7.5703125" style="5" customWidth="1"/>
    <col min="5614" max="5614" width="10.85546875" style="5" customWidth="1"/>
    <col min="5615" max="5615" width="9.85546875" style="5" customWidth="1"/>
    <col min="5616" max="5616" width="13.85546875" style="5" customWidth="1"/>
    <col min="5617" max="5617" width="15" style="5" customWidth="1"/>
    <col min="5618" max="5674" width="10.28515625" style="5" customWidth="1"/>
    <col min="5675" max="5854" width="9.140625" style="5"/>
    <col min="5855" max="5855" width="5.42578125" style="5" customWidth="1"/>
    <col min="5856" max="5856" width="23.5703125" style="5" customWidth="1"/>
    <col min="5857" max="5857" width="6.85546875" style="5" customWidth="1"/>
    <col min="5858" max="5858" width="5.7109375" style="5" customWidth="1"/>
    <col min="5859" max="5859" width="5.28515625" style="5" customWidth="1"/>
    <col min="5860" max="5860" width="6.42578125" style="5" customWidth="1"/>
    <col min="5861" max="5862" width="5.42578125" style="5" customWidth="1"/>
    <col min="5863" max="5863" width="5" style="5" customWidth="1"/>
    <col min="5864" max="5864" width="7.7109375" style="5" customWidth="1"/>
    <col min="5865" max="5865" width="4.7109375" style="5" customWidth="1"/>
    <col min="5866" max="5866" width="6.7109375" style="5" customWidth="1"/>
    <col min="5867" max="5867" width="5.85546875" style="5" customWidth="1"/>
    <col min="5868" max="5868" width="8.140625" style="5" customWidth="1"/>
    <col min="5869" max="5869" width="7.5703125" style="5" customWidth="1"/>
    <col min="5870" max="5870" width="10.85546875" style="5" customWidth="1"/>
    <col min="5871" max="5871" width="9.85546875" style="5" customWidth="1"/>
    <col min="5872" max="5872" width="13.85546875" style="5" customWidth="1"/>
    <col min="5873" max="5873" width="15" style="5" customWidth="1"/>
    <col min="5874" max="5930" width="10.28515625" style="5" customWidth="1"/>
    <col min="5931" max="6110" width="9.140625" style="5"/>
    <col min="6111" max="6111" width="5.42578125" style="5" customWidth="1"/>
    <col min="6112" max="6112" width="23.5703125" style="5" customWidth="1"/>
    <col min="6113" max="6113" width="6.85546875" style="5" customWidth="1"/>
    <col min="6114" max="6114" width="5.7109375" style="5" customWidth="1"/>
    <col min="6115" max="6115" width="5.28515625" style="5" customWidth="1"/>
    <col min="6116" max="6116" width="6.42578125" style="5" customWidth="1"/>
    <col min="6117" max="6118" width="5.42578125" style="5" customWidth="1"/>
    <col min="6119" max="6119" width="5" style="5" customWidth="1"/>
    <col min="6120" max="6120" width="7.7109375" style="5" customWidth="1"/>
    <col min="6121" max="6121" width="4.7109375" style="5" customWidth="1"/>
    <col min="6122" max="6122" width="6.7109375" style="5" customWidth="1"/>
    <col min="6123" max="6123" width="5.85546875" style="5" customWidth="1"/>
    <col min="6124" max="6124" width="8.140625" style="5" customWidth="1"/>
    <col min="6125" max="6125" width="7.5703125" style="5" customWidth="1"/>
    <col min="6126" max="6126" width="10.85546875" style="5" customWidth="1"/>
    <col min="6127" max="6127" width="9.85546875" style="5" customWidth="1"/>
    <col min="6128" max="6128" width="13.85546875" style="5" customWidth="1"/>
    <col min="6129" max="6129" width="15" style="5" customWidth="1"/>
    <col min="6130" max="6186" width="10.28515625" style="5" customWidth="1"/>
    <col min="6187" max="6366" width="9.140625" style="5"/>
    <col min="6367" max="6367" width="5.42578125" style="5" customWidth="1"/>
    <col min="6368" max="6368" width="23.5703125" style="5" customWidth="1"/>
    <col min="6369" max="6369" width="6.85546875" style="5" customWidth="1"/>
    <col min="6370" max="6370" width="5.7109375" style="5" customWidth="1"/>
    <col min="6371" max="6371" width="5.28515625" style="5" customWidth="1"/>
    <col min="6372" max="6372" width="6.42578125" style="5" customWidth="1"/>
    <col min="6373" max="6374" width="5.42578125" style="5" customWidth="1"/>
    <col min="6375" max="6375" width="5" style="5" customWidth="1"/>
    <col min="6376" max="6376" width="7.7109375" style="5" customWidth="1"/>
    <col min="6377" max="6377" width="4.7109375" style="5" customWidth="1"/>
    <col min="6378" max="6378" width="6.7109375" style="5" customWidth="1"/>
    <col min="6379" max="6379" width="5.85546875" style="5" customWidth="1"/>
    <col min="6380" max="6380" width="8.140625" style="5" customWidth="1"/>
    <col min="6381" max="6381" width="7.5703125" style="5" customWidth="1"/>
    <col min="6382" max="6382" width="10.85546875" style="5" customWidth="1"/>
    <col min="6383" max="6383" width="9.85546875" style="5" customWidth="1"/>
    <col min="6384" max="6384" width="13.85546875" style="5" customWidth="1"/>
    <col min="6385" max="6385" width="15" style="5" customWidth="1"/>
    <col min="6386" max="6442" width="10.28515625" style="5" customWidth="1"/>
    <col min="6443" max="6622" width="9.140625" style="5"/>
    <col min="6623" max="6623" width="5.42578125" style="5" customWidth="1"/>
    <col min="6624" max="6624" width="23.5703125" style="5" customWidth="1"/>
    <col min="6625" max="6625" width="6.85546875" style="5" customWidth="1"/>
    <col min="6626" max="6626" width="5.7109375" style="5" customWidth="1"/>
    <col min="6627" max="6627" width="5.28515625" style="5" customWidth="1"/>
    <col min="6628" max="6628" width="6.42578125" style="5" customWidth="1"/>
    <col min="6629" max="6630" width="5.42578125" style="5" customWidth="1"/>
    <col min="6631" max="6631" width="5" style="5" customWidth="1"/>
    <col min="6632" max="6632" width="7.7109375" style="5" customWidth="1"/>
    <col min="6633" max="6633" width="4.7109375" style="5" customWidth="1"/>
    <col min="6634" max="6634" width="6.7109375" style="5" customWidth="1"/>
    <col min="6635" max="6635" width="5.85546875" style="5" customWidth="1"/>
    <col min="6636" max="6636" width="8.140625" style="5" customWidth="1"/>
    <col min="6637" max="6637" width="7.5703125" style="5" customWidth="1"/>
    <col min="6638" max="6638" width="10.85546875" style="5" customWidth="1"/>
    <col min="6639" max="6639" width="9.85546875" style="5" customWidth="1"/>
    <col min="6640" max="6640" width="13.85546875" style="5" customWidth="1"/>
    <col min="6641" max="6641" width="15" style="5" customWidth="1"/>
    <col min="6642" max="6698" width="10.28515625" style="5" customWidth="1"/>
    <col min="6699" max="6878" width="9.140625" style="5"/>
    <col min="6879" max="6879" width="5.42578125" style="5" customWidth="1"/>
    <col min="6880" max="6880" width="23.5703125" style="5" customWidth="1"/>
    <col min="6881" max="6881" width="6.85546875" style="5" customWidth="1"/>
    <col min="6882" max="6882" width="5.7109375" style="5" customWidth="1"/>
    <col min="6883" max="6883" width="5.28515625" style="5" customWidth="1"/>
    <col min="6884" max="6884" width="6.42578125" style="5" customWidth="1"/>
    <col min="6885" max="6886" width="5.42578125" style="5" customWidth="1"/>
    <col min="6887" max="6887" width="5" style="5" customWidth="1"/>
    <col min="6888" max="6888" width="7.7109375" style="5" customWidth="1"/>
    <col min="6889" max="6889" width="4.7109375" style="5" customWidth="1"/>
    <col min="6890" max="6890" width="6.7109375" style="5" customWidth="1"/>
    <col min="6891" max="6891" width="5.85546875" style="5" customWidth="1"/>
    <col min="6892" max="6892" width="8.140625" style="5" customWidth="1"/>
    <col min="6893" max="6893" width="7.5703125" style="5" customWidth="1"/>
    <col min="6894" max="6894" width="10.85546875" style="5" customWidth="1"/>
    <col min="6895" max="6895" width="9.85546875" style="5" customWidth="1"/>
    <col min="6896" max="6896" width="13.85546875" style="5" customWidth="1"/>
    <col min="6897" max="6897" width="15" style="5" customWidth="1"/>
    <col min="6898" max="6954" width="10.28515625" style="5" customWidth="1"/>
    <col min="6955" max="7134" width="9.140625" style="5"/>
    <col min="7135" max="7135" width="5.42578125" style="5" customWidth="1"/>
    <col min="7136" max="7136" width="23.5703125" style="5" customWidth="1"/>
    <col min="7137" max="7137" width="6.85546875" style="5" customWidth="1"/>
    <col min="7138" max="7138" width="5.7109375" style="5" customWidth="1"/>
    <col min="7139" max="7139" width="5.28515625" style="5" customWidth="1"/>
    <col min="7140" max="7140" width="6.42578125" style="5" customWidth="1"/>
    <col min="7141" max="7142" width="5.42578125" style="5" customWidth="1"/>
    <col min="7143" max="7143" width="5" style="5" customWidth="1"/>
    <col min="7144" max="7144" width="7.7109375" style="5" customWidth="1"/>
    <col min="7145" max="7145" width="4.7109375" style="5" customWidth="1"/>
    <col min="7146" max="7146" width="6.7109375" style="5" customWidth="1"/>
    <col min="7147" max="7147" width="5.85546875" style="5" customWidth="1"/>
    <col min="7148" max="7148" width="8.140625" style="5" customWidth="1"/>
    <col min="7149" max="7149" width="7.5703125" style="5" customWidth="1"/>
    <col min="7150" max="7150" width="10.85546875" style="5" customWidth="1"/>
    <col min="7151" max="7151" width="9.85546875" style="5" customWidth="1"/>
    <col min="7152" max="7152" width="13.85546875" style="5" customWidth="1"/>
    <col min="7153" max="7153" width="15" style="5" customWidth="1"/>
    <col min="7154" max="7210" width="10.28515625" style="5" customWidth="1"/>
    <col min="7211" max="7390" width="9.140625" style="5"/>
    <col min="7391" max="7391" width="5.42578125" style="5" customWidth="1"/>
    <col min="7392" max="7392" width="23.5703125" style="5" customWidth="1"/>
    <col min="7393" max="7393" width="6.85546875" style="5" customWidth="1"/>
    <col min="7394" max="7394" width="5.7109375" style="5" customWidth="1"/>
    <col min="7395" max="7395" width="5.28515625" style="5" customWidth="1"/>
    <col min="7396" max="7396" width="6.42578125" style="5" customWidth="1"/>
    <col min="7397" max="7398" width="5.42578125" style="5" customWidth="1"/>
    <col min="7399" max="7399" width="5" style="5" customWidth="1"/>
    <col min="7400" max="7400" width="7.7109375" style="5" customWidth="1"/>
    <col min="7401" max="7401" width="4.7109375" style="5" customWidth="1"/>
    <col min="7402" max="7402" width="6.7109375" style="5" customWidth="1"/>
    <col min="7403" max="7403" width="5.85546875" style="5" customWidth="1"/>
    <col min="7404" max="7404" width="8.140625" style="5" customWidth="1"/>
    <col min="7405" max="7405" width="7.5703125" style="5" customWidth="1"/>
    <col min="7406" max="7406" width="10.85546875" style="5" customWidth="1"/>
    <col min="7407" max="7407" width="9.85546875" style="5" customWidth="1"/>
    <col min="7408" max="7408" width="13.85546875" style="5" customWidth="1"/>
    <col min="7409" max="7409" width="15" style="5" customWidth="1"/>
    <col min="7410" max="7466" width="10.28515625" style="5" customWidth="1"/>
    <col min="7467" max="7646" width="9.140625" style="5"/>
    <col min="7647" max="7647" width="5.42578125" style="5" customWidth="1"/>
    <col min="7648" max="7648" width="23.5703125" style="5" customWidth="1"/>
    <col min="7649" max="7649" width="6.85546875" style="5" customWidth="1"/>
    <col min="7650" max="7650" width="5.7109375" style="5" customWidth="1"/>
    <col min="7651" max="7651" width="5.28515625" style="5" customWidth="1"/>
    <col min="7652" max="7652" width="6.42578125" style="5" customWidth="1"/>
    <col min="7653" max="7654" width="5.42578125" style="5" customWidth="1"/>
    <col min="7655" max="7655" width="5" style="5" customWidth="1"/>
    <col min="7656" max="7656" width="7.7109375" style="5" customWidth="1"/>
    <col min="7657" max="7657" width="4.7109375" style="5" customWidth="1"/>
    <col min="7658" max="7658" width="6.7109375" style="5" customWidth="1"/>
    <col min="7659" max="7659" width="5.85546875" style="5" customWidth="1"/>
    <col min="7660" max="7660" width="8.140625" style="5" customWidth="1"/>
    <col min="7661" max="7661" width="7.5703125" style="5" customWidth="1"/>
    <col min="7662" max="7662" width="10.85546875" style="5" customWidth="1"/>
    <col min="7663" max="7663" width="9.85546875" style="5" customWidth="1"/>
    <col min="7664" max="7664" width="13.85546875" style="5" customWidth="1"/>
    <col min="7665" max="7665" width="15" style="5" customWidth="1"/>
    <col min="7666" max="7722" width="10.28515625" style="5" customWidth="1"/>
    <col min="7723" max="7902" width="9.140625" style="5"/>
    <col min="7903" max="7903" width="5.42578125" style="5" customWidth="1"/>
    <col min="7904" max="7904" width="23.5703125" style="5" customWidth="1"/>
    <col min="7905" max="7905" width="6.85546875" style="5" customWidth="1"/>
    <col min="7906" max="7906" width="5.7109375" style="5" customWidth="1"/>
    <col min="7907" max="7907" width="5.28515625" style="5" customWidth="1"/>
    <col min="7908" max="7908" width="6.42578125" style="5" customWidth="1"/>
    <col min="7909" max="7910" width="5.42578125" style="5" customWidth="1"/>
    <col min="7911" max="7911" width="5" style="5" customWidth="1"/>
    <col min="7912" max="7912" width="7.7109375" style="5" customWidth="1"/>
    <col min="7913" max="7913" width="4.7109375" style="5" customWidth="1"/>
    <col min="7914" max="7914" width="6.7109375" style="5" customWidth="1"/>
    <col min="7915" max="7915" width="5.85546875" style="5" customWidth="1"/>
    <col min="7916" max="7916" width="8.140625" style="5" customWidth="1"/>
    <col min="7917" max="7917" width="7.5703125" style="5" customWidth="1"/>
    <col min="7918" max="7918" width="10.85546875" style="5" customWidth="1"/>
    <col min="7919" max="7919" width="9.85546875" style="5" customWidth="1"/>
    <col min="7920" max="7920" width="13.85546875" style="5" customWidth="1"/>
    <col min="7921" max="7921" width="15" style="5" customWidth="1"/>
    <col min="7922" max="7978" width="10.28515625" style="5" customWidth="1"/>
    <col min="7979" max="8158" width="9.140625" style="5"/>
    <col min="8159" max="8159" width="5.42578125" style="5" customWidth="1"/>
    <col min="8160" max="8160" width="23.5703125" style="5" customWidth="1"/>
    <col min="8161" max="8161" width="6.85546875" style="5" customWidth="1"/>
    <col min="8162" max="8162" width="5.7109375" style="5" customWidth="1"/>
    <col min="8163" max="8163" width="5.28515625" style="5" customWidth="1"/>
    <col min="8164" max="8164" width="6.42578125" style="5" customWidth="1"/>
    <col min="8165" max="8166" width="5.42578125" style="5" customWidth="1"/>
    <col min="8167" max="8167" width="5" style="5" customWidth="1"/>
    <col min="8168" max="8168" width="7.7109375" style="5" customWidth="1"/>
    <col min="8169" max="8169" width="4.7109375" style="5" customWidth="1"/>
    <col min="8170" max="8170" width="6.7109375" style="5" customWidth="1"/>
    <col min="8171" max="8171" width="5.85546875" style="5" customWidth="1"/>
    <col min="8172" max="8172" width="8.140625" style="5" customWidth="1"/>
    <col min="8173" max="8173" width="7.5703125" style="5" customWidth="1"/>
    <col min="8174" max="8174" width="10.85546875" style="5" customWidth="1"/>
    <col min="8175" max="8175" width="9.85546875" style="5" customWidth="1"/>
    <col min="8176" max="8176" width="13.85546875" style="5" customWidth="1"/>
    <col min="8177" max="8177" width="15" style="5" customWidth="1"/>
    <col min="8178" max="8234" width="10.28515625" style="5" customWidth="1"/>
    <col min="8235" max="8414" width="9.140625" style="5"/>
    <col min="8415" max="8415" width="5.42578125" style="5" customWidth="1"/>
    <col min="8416" max="8416" width="23.5703125" style="5" customWidth="1"/>
    <col min="8417" max="8417" width="6.85546875" style="5" customWidth="1"/>
    <col min="8418" max="8418" width="5.7109375" style="5" customWidth="1"/>
    <col min="8419" max="8419" width="5.28515625" style="5" customWidth="1"/>
    <col min="8420" max="8420" width="6.42578125" style="5" customWidth="1"/>
    <col min="8421" max="8422" width="5.42578125" style="5" customWidth="1"/>
    <col min="8423" max="8423" width="5" style="5" customWidth="1"/>
    <col min="8424" max="8424" width="7.7109375" style="5" customWidth="1"/>
    <col min="8425" max="8425" width="4.7109375" style="5" customWidth="1"/>
    <col min="8426" max="8426" width="6.7109375" style="5" customWidth="1"/>
    <col min="8427" max="8427" width="5.85546875" style="5" customWidth="1"/>
    <col min="8428" max="8428" width="8.140625" style="5" customWidth="1"/>
    <col min="8429" max="8429" width="7.5703125" style="5" customWidth="1"/>
    <col min="8430" max="8430" width="10.85546875" style="5" customWidth="1"/>
    <col min="8431" max="8431" width="9.85546875" style="5" customWidth="1"/>
    <col min="8432" max="8432" width="13.85546875" style="5" customWidth="1"/>
    <col min="8433" max="8433" width="15" style="5" customWidth="1"/>
    <col min="8434" max="8490" width="10.28515625" style="5" customWidth="1"/>
    <col min="8491" max="8670" width="9.140625" style="5"/>
    <col min="8671" max="8671" width="5.42578125" style="5" customWidth="1"/>
    <col min="8672" max="8672" width="23.5703125" style="5" customWidth="1"/>
    <col min="8673" max="8673" width="6.85546875" style="5" customWidth="1"/>
    <col min="8674" max="8674" width="5.7109375" style="5" customWidth="1"/>
    <col min="8675" max="8675" width="5.28515625" style="5" customWidth="1"/>
    <col min="8676" max="8676" width="6.42578125" style="5" customWidth="1"/>
    <col min="8677" max="8678" width="5.42578125" style="5" customWidth="1"/>
    <col min="8679" max="8679" width="5" style="5" customWidth="1"/>
    <col min="8680" max="8680" width="7.7109375" style="5" customWidth="1"/>
    <col min="8681" max="8681" width="4.7109375" style="5" customWidth="1"/>
    <col min="8682" max="8682" width="6.7109375" style="5" customWidth="1"/>
    <col min="8683" max="8683" width="5.85546875" style="5" customWidth="1"/>
    <col min="8684" max="8684" width="8.140625" style="5" customWidth="1"/>
    <col min="8685" max="8685" width="7.5703125" style="5" customWidth="1"/>
    <col min="8686" max="8686" width="10.85546875" style="5" customWidth="1"/>
    <col min="8687" max="8687" width="9.85546875" style="5" customWidth="1"/>
    <col min="8688" max="8688" width="13.85546875" style="5" customWidth="1"/>
    <col min="8689" max="8689" width="15" style="5" customWidth="1"/>
    <col min="8690" max="8746" width="10.28515625" style="5" customWidth="1"/>
    <col min="8747" max="8926" width="9.140625" style="5"/>
    <col min="8927" max="8927" width="5.42578125" style="5" customWidth="1"/>
    <col min="8928" max="8928" width="23.5703125" style="5" customWidth="1"/>
    <col min="8929" max="8929" width="6.85546875" style="5" customWidth="1"/>
    <col min="8930" max="8930" width="5.7109375" style="5" customWidth="1"/>
    <col min="8931" max="8931" width="5.28515625" style="5" customWidth="1"/>
    <col min="8932" max="8932" width="6.42578125" style="5" customWidth="1"/>
    <col min="8933" max="8934" width="5.42578125" style="5" customWidth="1"/>
    <col min="8935" max="8935" width="5" style="5" customWidth="1"/>
    <col min="8936" max="8936" width="7.7109375" style="5" customWidth="1"/>
    <col min="8937" max="8937" width="4.7109375" style="5" customWidth="1"/>
    <col min="8938" max="8938" width="6.7109375" style="5" customWidth="1"/>
    <col min="8939" max="8939" width="5.85546875" style="5" customWidth="1"/>
    <col min="8940" max="8940" width="8.140625" style="5" customWidth="1"/>
    <col min="8941" max="8941" width="7.5703125" style="5" customWidth="1"/>
    <col min="8942" max="8942" width="10.85546875" style="5" customWidth="1"/>
    <col min="8943" max="8943" width="9.85546875" style="5" customWidth="1"/>
    <col min="8944" max="8944" width="13.85546875" style="5" customWidth="1"/>
    <col min="8945" max="8945" width="15" style="5" customWidth="1"/>
    <col min="8946" max="9002" width="10.28515625" style="5" customWidth="1"/>
    <col min="9003" max="9182" width="9.140625" style="5"/>
    <col min="9183" max="9183" width="5.42578125" style="5" customWidth="1"/>
    <col min="9184" max="9184" width="23.5703125" style="5" customWidth="1"/>
    <col min="9185" max="9185" width="6.85546875" style="5" customWidth="1"/>
    <col min="9186" max="9186" width="5.7109375" style="5" customWidth="1"/>
    <col min="9187" max="9187" width="5.28515625" style="5" customWidth="1"/>
    <col min="9188" max="9188" width="6.42578125" style="5" customWidth="1"/>
    <col min="9189" max="9190" width="5.42578125" style="5" customWidth="1"/>
    <col min="9191" max="9191" width="5" style="5" customWidth="1"/>
    <col min="9192" max="9192" width="7.7109375" style="5" customWidth="1"/>
    <col min="9193" max="9193" width="4.7109375" style="5" customWidth="1"/>
    <col min="9194" max="9194" width="6.7109375" style="5" customWidth="1"/>
    <col min="9195" max="9195" width="5.85546875" style="5" customWidth="1"/>
    <col min="9196" max="9196" width="8.140625" style="5" customWidth="1"/>
    <col min="9197" max="9197" width="7.5703125" style="5" customWidth="1"/>
    <col min="9198" max="9198" width="10.85546875" style="5" customWidth="1"/>
    <col min="9199" max="9199" width="9.85546875" style="5" customWidth="1"/>
    <col min="9200" max="9200" width="13.85546875" style="5" customWidth="1"/>
    <col min="9201" max="9201" width="15" style="5" customWidth="1"/>
    <col min="9202" max="9258" width="10.28515625" style="5" customWidth="1"/>
    <col min="9259" max="9438" width="9.140625" style="5"/>
    <col min="9439" max="9439" width="5.42578125" style="5" customWidth="1"/>
    <col min="9440" max="9440" width="23.5703125" style="5" customWidth="1"/>
    <col min="9441" max="9441" width="6.85546875" style="5" customWidth="1"/>
    <col min="9442" max="9442" width="5.7109375" style="5" customWidth="1"/>
    <col min="9443" max="9443" width="5.28515625" style="5" customWidth="1"/>
    <col min="9444" max="9444" width="6.42578125" style="5" customWidth="1"/>
    <col min="9445" max="9446" width="5.42578125" style="5" customWidth="1"/>
    <col min="9447" max="9447" width="5" style="5" customWidth="1"/>
    <col min="9448" max="9448" width="7.7109375" style="5" customWidth="1"/>
    <col min="9449" max="9449" width="4.7109375" style="5" customWidth="1"/>
    <col min="9450" max="9450" width="6.7109375" style="5" customWidth="1"/>
    <col min="9451" max="9451" width="5.85546875" style="5" customWidth="1"/>
    <col min="9452" max="9452" width="8.140625" style="5" customWidth="1"/>
    <col min="9453" max="9453" width="7.5703125" style="5" customWidth="1"/>
    <col min="9454" max="9454" width="10.85546875" style="5" customWidth="1"/>
    <col min="9455" max="9455" width="9.85546875" style="5" customWidth="1"/>
    <col min="9456" max="9456" width="13.85546875" style="5" customWidth="1"/>
    <col min="9457" max="9457" width="15" style="5" customWidth="1"/>
    <col min="9458" max="9514" width="10.28515625" style="5" customWidth="1"/>
    <col min="9515" max="9694" width="9.140625" style="5"/>
    <col min="9695" max="9695" width="5.42578125" style="5" customWidth="1"/>
    <col min="9696" max="9696" width="23.5703125" style="5" customWidth="1"/>
    <col min="9697" max="9697" width="6.85546875" style="5" customWidth="1"/>
    <col min="9698" max="9698" width="5.7109375" style="5" customWidth="1"/>
    <col min="9699" max="9699" width="5.28515625" style="5" customWidth="1"/>
    <col min="9700" max="9700" width="6.42578125" style="5" customWidth="1"/>
    <col min="9701" max="9702" width="5.42578125" style="5" customWidth="1"/>
    <col min="9703" max="9703" width="5" style="5" customWidth="1"/>
    <col min="9704" max="9704" width="7.7109375" style="5" customWidth="1"/>
    <col min="9705" max="9705" width="4.7109375" style="5" customWidth="1"/>
    <col min="9706" max="9706" width="6.7109375" style="5" customWidth="1"/>
    <col min="9707" max="9707" width="5.85546875" style="5" customWidth="1"/>
    <col min="9708" max="9708" width="8.140625" style="5" customWidth="1"/>
    <col min="9709" max="9709" width="7.5703125" style="5" customWidth="1"/>
    <col min="9710" max="9710" width="10.85546875" style="5" customWidth="1"/>
    <col min="9711" max="9711" width="9.85546875" style="5" customWidth="1"/>
    <col min="9712" max="9712" width="13.85546875" style="5" customWidth="1"/>
    <col min="9713" max="9713" width="15" style="5" customWidth="1"/>
    <col min="9714" max="9770" width="10.28515625" style="5" customWidth="1"/>
    <col min="9771" max="9950" width="9.140625" style="5"/>
    <col min="9951" max="9951" width="5.42578125" style="5" customWidth="1"/>
    <col min="9952" max="9952" width="23.5703125" style="5" customWidth="1"/>
    <col min="9953" max="9953" width="6.85546875" style="5" customWidth="1"/>
    <col min="9954" max="9954" width="5.7109375" style="5" customWidth="1"/>
    <col min="9955" max="9955" width="5.28515625" style="5" customWidth="1"/>
    <col min="9956" max="9956" width="6.42578125" style="5" customWidth="1"/>
    <col min="9957" max="9958" width="5.42578125" style="5" customWidth="1"/>
    <col min="9959" max="9959" width="5" style="5" customWidth="1"/>
    <col min="9960" max="9960" width="7.7109375" style="5" customWidth="1"/>
    <col min="9961" max="9961" width="4.7109375" style="5" customWidth="1"/>
    <col min="9962" max="9962" width="6.7109375" style="5" customWidth="1"/>
    <col min="9963" max="9963" width="5.85546875" style="5" customWidth="1"/>
    <col min="9964" max="9964" width="8.140625" style="5" customWidth="1"/>
    <col min="9965" max="9965" width="7.5703125" style="5" customWidth="1"/>
    <col min="9966" max="9966" width="10.85546875" style="5" customWidth="1"/>
    <col min="9967" max="9967" width="9.85546875" style="5" customWidth="1"/>
    <col min="9968" max="9968" width="13.85546875" style="5" customWidth="1"/>
    <col min="9969" max="9969" width="15" style="5" customWidth="1"/>
    <col min="9970" max="10026" width="10.28515625" style="5" customWidth="1"/>
    <col min="10027" max="10206" width="9.140625" style="5"/>
    <col min="10207" max="10207" width="5.42578125" style="5" customWidth="1"/>
    <col min="10208" max="10208" width="23.5703125" style="5" customWidth="1"/>
    <col min="10209" max="10209" width="6.85546875" style="5" customWidth="1"/>
    <col min="10210" max="10210" width="5.7109375" style="5" customWidth="1"/>
    <col min="10211" max="10211" width="5.28515625" style="5" customWidth="1"/>
    <col min="10212" max="10212" width="6.42578125" style="5" customWidth="1"/>
    <col min="10213" max="10214" width="5.42578125" style="5" customWidth="1"/>
    <col min="10215" max="10215" width="5" style="5" customWidth="1"/>
    <col min="10216" max="10216" width="7.7109375" style="5" customWidth="1"/>
    <col min="10217" max="10217" width="4.7109375" style="5" customWidth="1"/>
    <col min="10218" max="10218" width="6.7109375" style="5" customWidth="1"/>
    <col min="10219" max="10219" width="5.85546875" style="5" customWidth="1"/>
    <col min="10220" max="10220" width="8.140625" style="5" customWidth="1"/>
    <col min="10221" max="10221" width="7.5703125" style="5" customWidth="1"/>
    <col min="10222" max="10222" width="10.85546875" style="5" customWidth="1"/>
    <col min="10223" max="10223" width="9.85546875" style="5" customWidth="1"/>
    <col min="10224" max="10224" width="13.85546875" style="5" customWidth="1"/>
    <col min="10225" max="10225" width="15" style="5" customWidth="1"/>
    <col min="10226" max="10282" width="10.28515625" style="5" customWidth="1"/>
    <col min="10283" max="10462" width="9.140625" style="5"/>
    <col min="10463" max="10463" width="5.42578125" style="5" customWidth="1"/>
    <col min="10464" max="10464" width="23.5703125" style="5" customWidth="1"/>
    <col min="10465" max="10465" width="6.85546875" style="5" customWidth="1"/>
    <col min="10466" max="10466" width="5.7109375" style="5" customWidth="1"/>
    <col min="10467" max="10467" width="5.28515625" style="5" customWidth="1"/>
    <col min="10468" max="10468" width="6.42578125" style="5" customWidth="1"/>
    <col min="10469" max="10470" width="5.42578125" style="5" customWidth="1"/>
    <col min="10471" max="10471" width="5" style="5" customWidth="1"/>
    <col min="10472" max="10472" width="7.7109375" style="5" customWidth="1"/>
    <col min="10473" max="10473" width="4.7109375" style="5" customWidth="1"/>
    <col min="10474" max="10474" width="6.7109375" style="5" customWidth="1"/>
    <col min="10475" max="10475" width="5.85546875" style="5" customWidth="1"/>
    <col min="10476" max="10476" width="8.140625" style="5" customWidth="1"/>
    <col min="10477" max="10477" width="7.5703125" style="5" customWidth="1"/>
    <col min="10478" max="10478" width="10.85546875" style="5" customWidth="1"/>
    <col min="10479" max="10479" width="9.85546875" style="5" customWidth="1"/>
    <col min="10480" max="10480" width="13.85546875" style="5" customWidth="1"/>
    <col min="10481" max="10481" width="15" style="5" customWidth="1"/>
    <col min="10482" max="10538" width="10.28515625" style="5" customWidth="1"/>
    <col min="10539" max="10718" width="9.140625" style="5"/>
    <col min="10719" max="10719" width="5.42578125" style="5" customWidth="1"/>
    <col min="10720" max="10720" width="23.5703125" style="5" customWidth="1"/>
    <col min="10721" max="10721" width="6.85546875" style="5" customWidth="1"/>
    <col min="10722" max="10722" width="5.7109375" style="5" customWidth="1"/>
    <col min="10723" max="10723" width="5.28515625" style="5" customWidth="1"/>
    <col min="10724" max="10724" width="6.42578125" style="5" customWidth="1"/>
    <col min="10725" max="10726" width="5.42578125" style="5" customWidth="1"/>
    <col min="10727" max="10727" width="5" style="5" customWidth="1"/>
    <col min="10728" max="10728" width="7.7109375" style="5" customWidth="1"/>
    <col min="10729" max="10729" width="4.7109375" style="5" customWidth="1"/>
    <col min="10730" max="10730" width="6.7109375" style="5" customWidth="1"/>
    <col min="10731" max="10731" width="5.85546875" style="5" customWidth="1"/>
    <col min="10732" max="10732" width="8.140625" style="5" customWidth="1"/>
    <col min="10733" max="10733" width="7.5703125" style="5" customWidth="1"/>
    <col min="10734" max="10734" width="10.85546875" style="5" customWidth="1"/>
    <col min="10735" max="10735" width="9.85546875" style="5" customWidth="1"/>
    <col min="10736" max="10736" width="13.85546875" style="5" customWidth="1"/>
    <col min="10737" max="10737" width="15" style="5" customWidth="1"/>
    <col min="10738" max="10794" width="10.28515625" style="5" customWidth="1"/>
    <col min="10795" max="10974" width="9.140625" style="5"/>
    <col min="10975" max="10975" width="5.42578125" style="5" customWidth="1"/>
    <col min="10976" max="10976" width="23.5703125" style="5" customWidth="1"/>
    <col min="10977" max="10977" width="6.85546875" style="5" customWidth="1"/>
    <col min="10978" max="10978" width="5.7109375" style="5" customWidth="1"/>
    <col min="10979" max="10979" width="5.28515625" style="5" customWidth="1"/>
    <col min="10980" max="10980" width="6.42578125" style="5" customWidth="1"/>
    <col min="10981" max="10982" width="5.42578125" style="5" customWidth="1"/>
    <col min="10983" max="10983" width="5" style="5" customWidth="1"/>
    <col min="10984" max="10984" width="7.7109375" style="5" customWidth="1"/>
    <col min="10985" max="10985" width="4.7109375" style="5" customWidth="1"/>
    <col min="10986" max="10986" width="6.7109375" style="5" customWidth="1"/>
    <col min="10987" max="10987" width="5.85546875" style="5" customWidth="1"/>
    <col min="10988" max="10988" width="8.140625" style="5" customWidth="1"/>
    <col min="10989" max="10989" width="7.5703125" style="5" customWidth="1"/>
    <col min="10990" max="10990" width="10.85546875" style="5" customWidth="1"/>
    <col min="10991" max="10991" width="9.85546875" style="5" customWidth="1"/>
    <col min="10992" max="10992" width="13.85546875" style="5" customWidth="1"/>
    <col min="10993" max="10993" width="15" style="5" customWidth="1"/>
    <col min="10994" max="11050" width="10.28515625" style="5" customWidth="1"/>
    <col min="11051" max="11230" width="9.140625" style="5"/>
    <col min="11231" max="11231" width="5.42578125" style="5" customWidth="1"/>
    <col min="11232" max="11232" width="23.5703125" style="5" customWidth="1"/>
    <col min="11233" max="11233" width="6.85546875" style="5" customWidth="1"/>
    <col min="11234" max="11234" width="5.7109375" style="5" customWidth="1"/>
    <col min="11235" max="11235" width="5.28515625" style="5" customWidth="1"/>
    <col min="11236" max="11236" width="6.42578125" style="5" customWidth="1"/>
    <col min="11237" max="11238" width="5.42578125" style="5" customWidth="1"/>
    <col min="11239" max="11239" width="5" style="5" customWidth="1"/>
    <col min="11240" max="11240" width="7.7109375" style="5" customWidth="1"/>
    <col min="11241" max="11241" width="4.7109375" style="5" customWidth="1"/>
    <col min="11242" max="11242" width="6.7109375" style="5" customWidth="1"/>
    <col min="11243" max="11243" width="5.85546875" style="5" customWidth="1"/>
    <col min="11244" max="11244" width="8.140625" style="5" customWidth="1"/>
    <col min="11245" max="11245" width="7.5703125" style="5" customWidth="1"/>
    <col min="11246" max="11246" width="10.85546875" style="5" customWidth="1"/>
    <col min="11247" max="11247" width="9.85546875" style="5" customWidth="1"/>
    <col min="11248" max="11248" width="13.85546875" style="5" customWidth="1"/>
    <col min="11249" max="11249" width="15" style="5" customWidth="1"/>
    <col min="11250" max="11306" width="10.28515625" style="5" customWidth="1"/>
    <col min="11307" max="11486" width="9.140625" style="5"/>
    <col min="11487" max="11487" width="5.42578125" style="5" customWidth="1"/>
    <col min="11488" max="11488" width="23.5703125" style="5" customWidth="1"/>
    <col min="11489" max="11489" width="6.85546875" style="5" customWidth="1"/>
    <col min="11490" max="11490" width="5.7109375" style="5" customWidth="1"/>
    <col min="11491" max="11491" width="5.28515625" style="5" customWidth="1"/>
    <col min="11492" max="11492" width="6.42578125" style="5" customWidth="1"/>
    <col min="11493" max="11494" width="5.42578125" style="5" customWidth="1"/>
    <col min="11495" max="11495" width="5" style="5" customWidth="1"/>
    <col min="11496" max="11496" width="7.7109375" style="5" customWidth="1"/>
    <col min="11497" max="11497" width="4.7109375" style="5" customWidth="1"/>
    <col min="11498" max="11498" width="6.7109375" style="5" customWidth="1"/>
    <col min="11499" max="11499" width="5.85546875" style="5" customWidth="1"/>
    <col min="11500" max="11500" width="8.140625" style="5" customWidth="1"/>
    <col min="11501" max="11501" width="7.5703125" style="5" customWidth="1"/>
    <col min="11502" max="11502" width="10.85546875" style="5" customWidth="1"/>
    <col min="11503" max="11503" width="9.85546875" style="5" customWidth="1"/>
    <col min="11504" max="11504" width="13.85546875" style="5" customWidth="1"/>
    <col min="11505" max="11505" width="15" style="5" customWidth="1"/>
    <col min="11506" max="11562" width="10.28515625" style="5" customWidth="1"/>
    <col min="11563" max="11742" width="9.140625" style="5"/>
    <col min="11743" max="11743" width="5.42578125" style="5" customWidth="1"/>
    <col min="11744" max="11744" width="23.5703125" style="5" customWidth="1"/>
    <col min="11745" max="11745" width="6.85546875" style="5" customWidth="1"/>
    <col min="11746" max="11746" width="5.7109375" style="5" customWidth="1"/>
    <col min="11747" max="11747" width="5.28515625" style="5" customWidth="1"/>
    <col min="11748" max="11748" width="6.42578125" style="5" customWidth="1"/>
    <col min="11749" max="11750" width="5.42578125" style="5" customWidth="1"/>
    <col min="11751" max="11751" width="5" style="5" customWidth="1"/>
    <col min="11752" max="11752" width="7.7109375" style="5" customWidth="1"/>
    <col min="11753" max="11753" width="4.7109375" style="5" customWidth="1"/>
    <col min="11754" max="11754" width="6.7109375" style="5" customWidth="1"/>
    <col min="11755" max="11755" width="5.85546875" style="5" customWidth="1"/>
    <col min="11756" max="11756" width="8.140625" style="5" customWidth="1"/>
    <col min="11757" max="11757" width="7.5703125" style="5" customWidth="1"/>
    <col min="11758" max="11758" width="10.85546875" style="5" customWidth="1"/>
    <col min="11759" max="11759" width="9.85546875" style="5" customWidth="1"/>
    <col min="11760" max="11760" width="13.85546875" style="5" customWidth="1"/>
    <col min="11761" max="11761" width="15" style="5" customWidth="1"/>
    <col min="11762" max="11818" width="10.28515625" style="5" customWidth="1"/>
    <col min="11819" max="11998" width="9.140625" style="5"/>
    <col min="11999" max="11999" width="5.42578125" style="5" customWidth="1"/>
    <col min="12000" max="12000" width="23.5703125" style="5" customWidth="1"/>
    <col min="12001" max="12001" width="6.85546875" style="5" customWidth="1"/>
    <col min="12002" max="12002" width="5.7109375" style="5" customWidth="1"/>
    <col min="12003" max="12003" width="5.28515625" style="5" customWidth="1"/>
    <col min="12004" max="12004" width="6.42578125" style="5" customWidth="1"/>
    <col min="12005" max="12006" width="5.42578125" style="5" customWidth="1"/>
    <col min="12007" max="12007" width="5" style="5" customWidth="1"/>
    <col min="12008" max="12008" width="7.7109375" style="5" customWidth="1"/>
    <col min="12009" max="12009" width="4.7109375" style="5" customWidth="1"/>
    <col min="12010" max="12010" width="6.7109375" style="5" customWidth="1"/>
    <col min="12011" max="12011" width="5.85546875" style="5" customWidth="1"/>
    <col min="12012" max="12012" width="8.140625" style="5" customWidth="1"/>
    <col min="12013" max="12013" width="7.5703125" style="5" customWidth="1"/>
    <col min="12014" max="12014" width="10.85546875" style="5" customWidth="1"/>
    <col min="12015" max="12015" width="9.85546875" style="5" customWidth="1"/>
    <col min="12016" max="12016" width="13.85546875" style="5" customWidth="1"/>
    <col min="12017" max="12017" width="15" style="5" customWidth="1"/>
    <col min="12018" max="12074" width="10.28515625" style="5" customWidth="1"/>
    <col min="12075" max="12254" width="9.140625" style="5"/>
    <col min="12255" max="12255" width="5.42578125" style="5" customWidth="1"/>
    <col min="12256" max="12256" width="23.5703125" style="5" customWidth="1"/>
    <col min="12257" max="12257" width="6.85546875" style="5" customWidth="1"/>
    <col min="12258" max="12258" width="5.7109375" style="5" customWidth="1"/>
    <col min="12259" max="12259" width="5.28515625" style="5" customWidth="1"/>
    <col min="12260" max="12260" width="6.42578125" style="5" customWidth="1"/>
    <col min="12261" max="12262" width="5.42578125" style="5" customWidth="1"/>
    <col min="12263" max="12263" width="5" style="5" customWidth="1"/>
    <col min="12264" max="12264" width="7.7109375" style="5" customWidth="1"/>
    <col min="12265" max="12265" width="4.7109375" style="5" customWidth="1"/>
    <col min="12266" max="12266" width="6.7109375" style="5" customWidth="1"/>
    <col min="12267" max="12267" width="5.85546875" style="5" customWidth="1"/>
    <col min="12268" max="12268" width="8.140625" style="5" customWidth="1"/>
    <col min="12269" max="12269" width="7.5703125" style="5" customWidth="1"/>
    <col min="12270" max="12270" width="10.85546875" style="5" customWidth="1"/>
    <col min="12271" max="12271" width="9.85546875" style="5" customWidth="1"/>
    <col min="12272" max="12272" width="13.85546875" style="5" customWidth="1"/>
    <col min="12273" max="12273" width="15" style="5" customWidth="1"/>
    <col min="12274" max="12330" width="10.28515625" style="5" customWidth="1"/>
    <col min="12331" max="12510" width="9.140625" style="5"/>
    <col min="12511" max="12511" width="5.42578125" style="5" customWidth="1"/>
    <col min="12512" max="12512" width="23.5703125" style="5" customWidth="1"/>
    <col min="12513" max="12513" width="6.85546875" style="5" customWidth="1"/>
    <col min="12514" max="12514" width="5.7109375" style="5" customWidth="1"/>
    <col min="12515" max="12515" width="5.28515625" style="5" customWidth="1"/>
    <col min="12516" max="12516" width="6.42578125" style="5" customWidth="1"/>
    <col min="12517" max="12518" width="5.42578125" style="5" customWidth="1"/>
    <col min="12519" max="12519" width="5" style="5" customWidth="1"/>
    <col min="12520" max="12520" width="7.7109375" style="5" customWidth="1"/>
    <col min="12521" max="12521" width="4.7109375" style="5" customWidth="1"/>
    <col min="12522" max="12522" width="6.7109375" style="5" customWidth="1"/>
    <col min="12523" max="12523" width="5.85546875" style="5" customWidth="1"/>
    <col min="12524" max="12524" width="8.140625" style="5" customWidth="1"/>
    <col min="12525" max="12525" width="7.5703125" style="5" customWidth="1"/>
    <col min="12526" max="12526" width="10.85546875" style="5" customWidth="1"/>
    <col min="12527" max="12527" width="9.85546875" style="5" customWidth="1"/>
    <col min="12528" max="12528" width="13.85546875" style="5" customWidth="1"/>
    <col min="12529" max="12529" width="15" style="5" customWidth="1"/>
    <col min="12530" max="12586" width="10.28515625" style="5" customWidth="1"/>
    <col min="12587" max="12766" width="9.140625" style="5"/>
    <col min="12767" max="12767" width="5.42578125" style="5" customWidth="1"/>
    <col min="12768" max="12768" width="23.5703125" style="5" customWidth="1"/>
    <col min="12769" max="12769" width="6.85546875" style="5" customWidth="1"/>
    <col min="12770" max="12770" width="5.7109375" style="5" customWidth="1"/>
    <col min="12771" max="12771" width="5.28515625" style="5" customWidth="1"/>
    <col min="12772" max="12772" width="6.42578125" style="5" customWidth="1"/>
    <col min="12773" max="12774" width="5.42578125" style="5" customWidth="1"/>
    <col min="12775" max="12775" width="5" style="5" customWidth="1"/>
    <col min="12776" max="12776" width="7.7109375" style="5" customWidth="1"/>
    <col min="12777" max="12777" width="4.7109375" style="5" customWidth="1"/>
    <col min="12778" max="12778" width="6.7109375" style="5" customWidth="1"/>
    <col min="12779" max="12779" width="5.85546875" style="5" customWidth="1"/>
    <col min="12780" max="12780" width="8.140625" style="5" customWidth="1"/>
    <col min="12781" max="12781" width="7.5703125" style="5" customWidth="1"/>
    <col min="12782" max="12782" width="10.85546875" style="5" customWidth="1"/>
    <col min="12783" max="12783" width="9.85546875" style="5" customWidth="1"/>
    <col min="12784" max="12784" width="13.85546875" style="5" customWidth="1"/>
    <col min="12785" max="12785" width="15" style="5" customWidth="1"/>
    <col min="12786" max="12842" width="10.28515625" style="5" customWidth="1"/>
    <col min="12843" max="13022" width="9.140625" style="5"/>
    <col min="13023" max="13023" width="5.42578125" style="5" customWidth="1"/>
    <col min="13024" max="13024" width="23.5703125" style="5" customWidth="1"/>
    <col min="13025" max="13025" width="6.85546875" style="5" customWidth="1"/>
    <col min="13026" max="13026" width="5.7109375" style="5" customWidth="1"/>
    <col min="13027" max="13027" width="5.28515625" style="5" customWidth="1"/>
    <col min="13028" max="13028" width="6.42578125" style="5" customWidth="1"/>
    <col min="13029" max="13030" width="5.42578125" style="5" customWidth="1"/>
    <col min="13031" max="13031" width="5" style="5" customWidth="1"/>
    <col min="13032" max="13032" width="7.7109375" style="5" customWidth="1"/>
    <col min="13033" max="13033" width="4.7109375" style="5" customWidth="1"/>
    <col min="13034" max="13034" width="6.7109375" style="5" customWidth="1"/>
    <col min="13035" max="13035" width="5.85546875" style="5" customWidth="1"/>
    <col min="13036" max="13036" width="8.140625" style="5" customWidth="1"/>
    <col min="13037" max="13037" width="7.5703125" style="5" customWidth="1"/>
    <col min="13038" max="13038" width="10.85546875" style="5" customWidth="1"/>
    <col min="13039" max="13039" width="9.85546875" style="5" customWidth="1"/>
    <col min="13040" max="13040" width="13.85546875" style="5" customWidth="1"/>
    <col min="13041" max="13041" width="15" style="5" customWidth="1"/>
    <col min="13042" max="13098" width="10.28515625" style="5" customWidth="1"/>
    <col min="13099" max="13278" width="9.140625" style="5"/>
    <col min="13279" max="13279" width="5.42578125" style="5" customWidth="1"/>
    <col min="13280" max="13280" width="23.5703125" style="5" customWidth="1"/>
    <col min="13281" max="13281" width="6.85546875" style="5" customWidth="1"/>
    <col min="13282" max="13282" width="5.7109375" style="5" customWidth="1"/>
    <col min="13283" max="13283" width="5.28515625" style="5" customWidth="1"/>
    <col min="13284" max="13284" width="6.42578125" style="5" customWidth="1"/>
    <col min="13285" max="13286" width="5.42578125" style="5" customWidth="1"/>
    <col min="13287" max="13287" width="5" style="5" customWidth="1"/>
    <col min="13288" max="13288" width="7.7109375" style="5" customWidth="1"/>
    <col min="13289" max="13289" width="4.7109375" style="5" customWidth="1"/>
    <col min="13290" max="13290" width="6.7109375" style="5" customWidth="1"/>
    <col min="13291" max="13291" width="5.85546875" style="5" customWidth="1"/>
    <col min="13292" max="13292" width="8.140625" style="5" customWidth="1"/>
    <col min="13293" max="13293" width="7.5703125" style="5" customWidth="1"/>
    <col min="13294" max="13294" width="10.85546875" style="5" customWidth="1"/>
    <col min="13295" max="13295" width="9.85546875" style="5" customWidth="1"/>
    <col min="13296" max="13296" width="13.85546875" style="5" customWidth="1"/>
    <col min="13297" max="13297" width="15" style="5" customWidth="1"/>
    <col min="13298" max="13354" width="10.28515625" style="5" customWidth="1"/>
    <col min="13355" max="13534" width="9.140625" style="5"/>
    <col min="13535" max="13535" width="5.42578125" style="5" customWidth="1"/>
    <col min="13536" max="13536" width="23.5703125" style="5" customWidth="1"/>
    <col min="13537" max="13537" width="6.85546875" style="5" customWidth="1"/>
    <col min="13538" max="13538" width="5.7109375" style="5" customWidth="1"/>
    <col min="13539" max="13539" width="5.28515625" style="5" customWidth="1"/>
    <col min="13540" max="13540" width="6.42578125" style="5" customWidth="1"/>
    <col min="13541" max="13542" width="5.42578125" style="5" customWidth="1"/>
    <col min="13543" max="13543" width="5" style="5" customWidth="1"/>
    <col min="13544" max="13544" width="7.7109375" style="5" customWidth="1"/>
    <col min="13545" max="13545" width="4.7109375" style="5" customWidth="1"/>
    <col min="13546" max="13546" width="6.7109375" style="5" customWidth="1"/>
    <col min="13547" max="13547" width="5.85546875" style="5" customWidth="1"/>
    <col min="13548" max="13548" width="8.140625" style="5" customWidth="1"/>
    <col min="13549" max="13549" width="7.5703125" style="5" customWidth="1"/>
    <col min="13550" max="13550" width="10.85546875" style="5" customWidth="1"/>
    <col min="13551" max="13551" width="9.85546875" style="5" customWidth="1"/>
    <col min="13552" max="13552" width="13.85546875" style="5" customWidth="1"/>
    <col min="13553" max="13553" width="15" style="5" customWidth="1"/>
    <col min="13554" max="13610" width="10.28515625" style="5" customWidth="1"/>
    <col min="13611" max="13790" width="9.140625" style="5"/>
    <col min="13791" max="13791" width="5.42578125" style="5" customWidth="1"/>
    <col min="13792" max="13792" width="23.5703125" style="5" customWidth="1"/>
    <col min="13793" max="13793" width="6.85546875" style="5" customWidth="1"/>
    <col min="13794" max="13794" width="5.7109375" style="5" customWidth="1"/>
    <col min="13795" max="13795" width="5.28515625" style="5" customWidth="1"/>
    <col min="13796" max="13796" width="6.42578125" style="5" customWidth="1"/>
    <col min="13797" max="13798" width="5.42578125" style="5" customWidth="1"/>
    <col min="13799" max="13799" width="5" style="5" customWidth="1"/>
    <col min="13800" max="13800" width="7.7109375" style="5" customWidth="1"/>
    <col min="13801" max="13801" width="4.7109375" style="5" customWidth="1"/>
    <col min="13802" max="13802" width="6.7109375" style="5" customWidth="1"/>
    <col min="13803" max="13803" width="5.85546875" style="5" customWidth="1"/>
    <col min="13804" max="13804" width="8.140625" style="5" customWidth="1"/>
    <col min="13805" max="13805" width="7.5703125" style="5" customWidth="1"/>
    <col min="13806" max="13806" width="10.85546875" style="5" customWidth="1"/>
    <col min="13807" max="13807" width="9.85546875" style="5" customWidth="1"/>
    <col min="13808" max="13808" width="13.85546875" style="5" customWidth="1"/>
    <col min="13809" max="13809" width="15" style="5" customWidth="1"/>
    <col min="13810" max="13866" width="10.28515625" style="5" customWidth="1"/>
    <col min="13867" max="14046" width="9.140625" style="5"/>
    <col min="14047" max="14047" width="5.42578125" style="5" customWidth="1"/>
    <col min="14048" max="14048" width="23.5703125" style="5" customWidth="1"/>
    <col min="14049" max="14049" width="6.85546875" style="5" customWidth="1"/>
    <col min="14050" max="14050" width="5.7109375" style="5" customWidth="1"/>
    <col min="14051" max="14051" width="5.28515625" style="5" customWidth="1"/>
    <col min="14052" max="14052" width="6.42578125" style="5" customWidth="1"/>
    <col min="14053" max="14054" width="5.42578125" style="5" customWidth="1"/>
    <col min="14055" max="14055" width="5" style="5" customWidth="1"/>
    <col min="14056" max="14056" width="7.7109375" style="5" customWidth="1"/>
    <col min="14057" max="14057" width="4.7109375" style="5" customWidth="1"/>
    <col min="14058" max="14058" width="6.7109375" style="5" customWidth="1"/>
    <col min="14059" max="14059" width="5.85546875" style="5" customWidth="1"/>
    <col min="14060" max="14060" width="8.140625" style="5" customWidth="1"/>
    <col min="14061" max="14061" width="7.5703125" style="5" customWidth="1"/>
    <col min="14062" max="14062" width="10.85546875" style="5" customWidth="1"/>
    <col min="14063" max="14063" width="9.85546875" style="5" customWidth="1"/>
    <col min="14064" max="14064" width="13.85546875" style="5" customWidth="1"/>
    <col min="14065" max="14065" width="15" style="5" customWidth="1"/>
    <col min="14066" max="14122" width="10.28515625" style="5" customWidth="1"/>
    <col min="14123" max="14302" width="9.140625" style="5"/>
    <col min="14303" max="14303" width="5.42578125" style="5" customWidth="1"/>
    <col min="14304" max="14304" width="23.5703125" style="5" customWidth="1"/>
    <col min="14305" max="14305" width="6.85546875" style="5" customWidth="1"/>
    <col min="14306" max="14306" width="5.7109375" style="5" customWidth="1"/>
    <col min="14307" max="14307" width="5.28515625" style="5" customWidth="1"/>
    <col min="14308" max="14308" width="6.42578125" style="5" customWidth="1"/>
    <col min="14309" max="14310" width="5.42578125" style="5" customWidth="1"/>
    <col min="14311" max="14311" width="5" style="5" customWidth="1"/>
    <col min="14312" max="14312" width="7.7109375" style="5" customWidth="1"/>
    <col min="14313" max="14313" width="4.7109375" style="5" customWidth="1"/>
    <col min="14314" max="14314" width="6.7109375" style="5" customWidth="1"/>
    <col min="14315" max="14315" width="5.85546875" style="5" customWidth="1"/>
    <col min="14316" max="14316" width="8.140625" style="5" customWidth="1"/>
    <col min="14317" max="14317" width="7.5703125" style="5" customWidth="1"/>
    <col min="14318" max="14318" width="10.85546875" style="5" customWidth="1"/>
    <col min="14319" max="14319" width="9.85546875" style="5" customWidth="1"/>
    <col min="14320" max="14320" width="13.85546875" style="5" customWidth="1"/>
    <col min="14321" max="14321" width="15" style="5" customWidth="1"/>
    <col min="14322" max="14378" width="10.28515625" style="5" customWidth="1"/>
    <col min="14379" max="14558" width="9.140625" style="5"/>
    <col min="14559" max="14559" width="5.42578125" style="5" customWidth="1"/>
    <col min="14560" max="14560" width="23.5703125" style="5" customWidth="1"/>
    <col min="14561" max="14561" width="6.85546875" style="5" customWidth="1"/>
    <col min="14562" max="14562" width="5.7109375" style="5" customWidth="1"/>
    <col min="14563" max="14563" width="5.28515625" style="5" customWidth="1"/>
    <col min="14564" max="14564" width="6.42578125" style="5" customWidth="1"/>
    <col min="14565" max="14566" width="5.42578125" style="5" customWidth="1"/>
    <col min="14567" max="14567" width="5" style="5" customWidth="1"/>
    <col min="14568" max="14568" width="7.7109375" style="5" customWidth="1"/>
    <col min="14569" max="14569" width="4.7109375" style="5" customWidth="1"/>
    <col min="14570" max="14570" width="6.7109375" style="5" customWidth="1"/>
    <col min="14571" max="14571" width="5.85546875" style="5" customWidth="1"/>
    <col min="14572" max="14572" width="8.140625" style="5" customWidth="1"/>
    <col min="14573" max="14573" width="7.5703125" style="5" customWidth="1"/>
    <col min="14574" max="14574" width="10.85546875" style="5" customWidth="1"/>
    <col min="14575" max="14575" width="9.85546875" style="5" customWidth="1"/>
    <col min="14576" max="14576" width="13.85546875" style="5" customWidth="1"/>
    <col min="14577" max="14577" width="15" style="5" customWidth="1"/>
    <col min="14578" max="14634" width="10.28515625" style="5" customWidth="1"/>
    <col min="14635" max="14814" width="9.140625" style="5"/>
    <col min="14815" max="14815" width="5.42578125" style="5" customWidth="1"/>
    <col min="14816" max="14816" width="23.5703125" style="5" customWidth="1"/>
    <col min="14817" max="14817" width="6.85546875" style="5" customWidth="1"/>
    <col min="14818" max="14818" width="5.7109375" style="5" customWidth="1"/>
    <col min="14819" max="14819" width="5.28515625" style="5" customWidth="1"/>
    <col min="14820" max="14820" width="6.42578125" style="5" customWidth="1"/>
    <col min="14821" max="14822" width="5.42578125" style="5" customWidth="1"/>
    <col min="14823" max="14823" width="5" style="5" customWidth="1"/>
    <col min="14824" max="14824" width="7.7109375" style="5" customWidth="1"/>
    <col min="14825" max="14825" width="4.7109375" style="5" customWidth="1"/>
    <col min="14826" max="14826" width="6.7109375" style="5" customWidth="1"/>
    <col min="14827" max="14827" width="5.85546875" style="5" customWidth="1"/>
    <col min="14828" max="14828" width="8.140625" style="5" customWidth="1"/>
    <col min="14829" max="14829" width="7.5703125" style="5" customWidth="1"/>
    <col min="14830" max="14830" width="10.85546875" style="5" customWidth="1"/>
    <col min="14831" max="14831" width="9.85546875" style="5" customWidth="1"/>
    <col min="14832" max="14832" width="13.85546875" style="5" customWidth="1"/>
    <col min="14833" max="14833" width="15" style="5" customWidth="1"/>
    <col min="14834" max="14890" width="10.28515625" style="5" customWidth="1"/>
    <col min="14891" max="15070" width="9.140625" style="5"/>
    <col min="15071" max="15071" width="5.42578125" style="5" customWidth="1"/>
    <col min="15072" max="15072" width="23.5703125" style="5" customWidth="1"/>
    <col min="15073" max="15073" width="6.85546875" style="5" customWidth="1"/>
    <col min="15074" max="15074" width="5.7109375" style="5" customWidth="1"/>
    <col min="15075" max="15075" width="5.28515625" style="5" customWidth="1"/>
    <col min="15076" max="15076" width="6.42578125" style="5" customWidth="1"/>
    <col min="15077" max="15078" width="5.42578125" style="5" customWidth="1"/>
    <col min="15079" max="15079" width="5" style="5" customWidth="1"/>
    <col min="15080" max="15080" width="7.7109375" style="5" customWidth="1"/>
    <col min="15081" max="15081" width="4.7109375" style="5" customWidth="1"/>
    <col min="15082" max="15082" width="6.7109375" style="5" customWidth="1"/>
    <col min="15083" max="15083" width="5.85546875" style="5" customWidth="1"/>
    <col min="15084" max="15084" width="8.140625" style="5" customWidth="1"/>
    <col min="15085" max="15085" width="7.5703125" style="5" customWidth="1"/>
    <col min="15086" max="15086" width="10.85546875" style="5" customWidth="1"/>
    <col min="15087" max="15087" width="9.85546875" style="5" customWidth="1"/>
    <col min="15088" max="15088" width="13.85546875" style="5" customWidth="1"/>
    <col min="15089" max="15089" width="15" style="5" customWidth="1"/>
    <col min="15090" max="15146" width="10.28515625" style="5" customWidth="1"/>
    <col min="15147" max="15326" width="9.140625" style="5"/>
    <col min="15327" max="15327" width="5.42578125" style="5" customWidth="1"/>
    <col min="15328" max="15328" width="23.5703125" style="5" customWidth="1"/>
    <col min="15329" max="15329" width="6.85546875" style="5" customWidth="1"/>
    <col min="15330" max="15330" width="5.7109375" style="5" customWidth="1"/>
    <col min="15331" max="15331" width="5.28515625" style="5" customWidth="1"/>
    <col min="15332" max="15332" width="6.42578125" style="5" customWidth="1"/>
    <col min="15333" max="15334" width="5.42578125" style="5" customWidth="1"/>
    <col min="15335" max="15335" width="5" style="5" customWidth="1"/>
    <col min="15336" max="15336" width="7.7109375" style="5" customWidth="1"/>
    <col min="15337" max="15337" width="4.7109375" style="5" customWidth="1"/>
    <col min="15338" max="15338" width="6.7109375" style="5" customWidth="1"/>
    <col min="15339" max="15339" width="5.85546875" style="5" customWidth="1"/>
    <col min="15340" max="15340" width="8.140625" style="5" customWidth="1"/>
    <col min="15341" max="15341" width="7.5703125" style="5" customWidth="1"/>
    <col min="15342" max="15342" width="10.85546875" style="5" customWidth="1"/>
    <col min="15343" max="15343" width="9.85546875" style="5" customWidth="1"/>
    <col min="15344" max="15344" width="13.85546875" style="5" customWidth="1"/>
    <col min="15345" max="15345" width="15" style="5" customWidth="1"/>
    <col min="15346" max="15402" width="10.28515625" style="5" customWidth="1"/>
    <col min="15403" max="15582" width="9.140625" style="5"/>
    <col min="15583" max="15583" width="5.42578125" style="5" customWidth="1"/>
    <col min="15584" max="15584" width="23.5703125" style="5" customWidth="1"/>
    <col min="15585" max="15585" width="6.85546875" style="5" customWidth="1"/>
    <col min="15586" max="15586" width="5.7109375" style="5" customWidth="1"/>
    <col min="15587" max="15587" width="5.28515625" style="5" customWidth="1"/>
    <col min="15588" max="15588" width="6.42578125" style="5" customWidth="1"/>
    <col min="15589" max="15590" width="5.42578125" style="5" customWidth="1"/>
    <col min="15591" max="15591" width="5" style="5" customWidth="1"/>
    <col min="15592" max="15592" width="7.7109375" style="5" customWidth="1"/>
    <col min="15593" max="15593" width="4.7109375" style="5" customWidth="1"/>
    <col min="15594" max="15594" width="6.7109375" style="5" customWidth="1"/>
    <col min="15595" max="15595" width="5.85546875" style="5" customWidth="1"/>
    <col min="15596" max="15596" width="8.140625" style="5" customWidth="1"/>
    <col min="15597" max="15597" width="7.5703125" style="5" customWidth="1"/>
    <col min="15598" max="15598" width="10.85546875" style="5" customWidth="1"/>
    <col min="15599" max="15599" width="9.85546875" style="5" customWidth="1"/>
    <col min="15600" max="15600" width="13.85546875" style="5" customWidth="1"/>
    <col min="15601" max="15601" width="15" style="5" customWidth="1"/>
    <col min="15602" max="15658" width="10.28515625" style="5" customWidth="1"/>
    <col min="15659" max="15838" width="9.140625" style="5"/>
    <col min="15839" max="15839" width="5.42578125" style="5" customWidth="1"/>
    <col min="15840" max="15840" width="23.5703125" style="5" customWidth="1"/>
    <col min="15841" max="15841" width="6.85546875" style="5" customWidth="1"/>
    <col min="15842" max="15842" width="5.7109375" style="5" customWidth="1"/>
    <col min="15843" max="15843" width="5.28515625" style="5" customWidth="1"/>
    <col min="15844" max="15844" width="6.42578125" style="5" customWidth="1"/>
    <col min="15845" max="15846" width="5.42578125" style="5" customWidth="1"/>
    <col min="15847" max="15847" width="5" style="5" customWidth="1"/>
    <col min="15848" max="15848" width="7.7109375" style="5" customWidth="1"/>
    <col min="15849" max="15849" width="4.7109375" style="5" customWidth="1"/>
    <col min="15850" max="15850" width="6.7109375" style="5" customWidth="1"/>
    <col min="15851" max="15851" width="5.85546875" style="5" customWidth="1"/>
    <col min="15852" max="15852" width="8.140625" style="5" customWidth="1"/>
    <col min="15853" max="15853" width="7.5703125" style="5" customWidth="1"/>
    <col min="15854" max="15854" width="10.85546875" style="5" customWidth="1"/>
    <col min="15855" max="15855" width="9.85546875" style="5" customWidth="1"/>
    <col min="15856" max="15856" width="13.85546875" style="5" customWidth="1"/>
    <col min="15857" max="15857" width="15" style="5" customWidth="1"/>
    <col min="15858" max="15914" width="10.28515625" style="5" customWidth="1"/>
    <col min="15915" max="16094" width="9.140625" style="5"/>
    <col min="16095" max="16095" width="5.42578125" style="5" customWidth="1"/>
    <col min="16096" max="16096" width="23.5703125" style="5" customWidth="1"/>
    <col min="16097" max="16097" width="6.85546875" style="5" customWidth="1"/>
    <col min="16098" max="16098" width="5.7109375" style="5" customWidth="1"/>
    <col min="16099" max="16099" width="5.28515625" style="5" customWidth="1"/>
    <col min="16100" max="16100" width="6.42578125" style="5" customWidth="1"/>
    <col min="16101" max="16102" width="5.42578125" style="5" customWidth="1"/>
    <col min="16103" max="16103" width="5" style="5" customWidth="1"/>
    <col min="16104" max="16104" width="7.7109375" style="5" customWidth="1"/>
    <col min="16105" max="16105" width="4.7109375" style="5" customWidth="1"/>
    <col min="16106" max="16106" width="6.7109375" style="5" customWidth="1"/>
    <col min="16107" max="16107" width="5.85546875" style="5" customWidth="1"/>
    <col min="16108" max="16108" width="8.140625" style="5" customWidth="1"/>
    <col min="16109" max="16109" width="7.5703125" style="5" customWidth="1"/>
    <col min="16110" max="16110" width="10.85546875" style="5" customWidth="1"/>
    <col min="16111" max="16111" width="9.85546875" style="5" customWidth="1"/>
    <col min="16112" max="16112" width="13.85546875" style="5" customWidth="1"/>
    <col min="16113" max="16113" width="15" style="5" customWidth="1"/>
    <col min="16114" max="16170" width="10.28515625" style="5" customWidth="1"/>
    <col min="16171" max="16384" width="9.140625" style="5"/>
  </cols>
  <sheetData>
    <row r="1" spans="1:43" s="16" customFormat="1" ht="15.75" x14ac:dyDescent="0.25">
      <c r="A1" s="13" t="s">
        <v>190</v>
      </c>
      <c r="B1" s="14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s="16" customFormat="1" ht="15.75" x14ac:dyDescent="0.25">
      <c r="A2" s="13" t="s">
        <v>0</v>
      </c>
      <c r="B2" s="14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3" s="16" customFormat="1" ht="6" customHeight="1" x14ac:dyDescent="0.25">
      <c r="A3" s="13"/>
      <c r="B3" s="14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3" ht="18.75" x14ac:dyDescent="0.3">
      <c r="A4" s="69" t="s">
        <v>265</v>
      </c>
      <c r="B4" s="69"/>
      <c r="C4" s="69"/>
    </row>
    <row r="5" spans="1:43" ht="18.75" x14ac:dyDescent="0.3">
      <c r="A5" s="69" t="s">
        <v>227</v>
      </c>
      <c r="B5" s="69"/>
      <c r="C5" s="69"/>
    </row>
    <row r="6" spans="1:43" ht="15.75" x14ac:dyDescent="0.25">
      <c r="A6" s="70" t="s">
        <v>266</v>
      </c>
      <c r="B6" s="70"/>
      <c r="C6" s="70"/>
    </row>
    <row r="7" spans="1:43" ht="15.75" x14ac:dyDescent="0.25">
      <c r="A7" s="70" t="s">
        <v>268</v>
      </c>
      <c r="B7" s="70"/>
      <c r="C7" s="70"/>
    </row>
    <row r="8" spans="1:43" s="21" customFormat="1" ht="12.75" customHeight="1" x14ac:dyDescent="0.15">
      <c r="A8" s="71" t="s">
        <v>1</v>
      </c>
      <c r="B8" s="71" t="s">
        <v>187</v>
      </c>
      <c r="C8" s="65" t="s">
        <v>267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3" s="20" customFormat="1" ht="39" customHeight="1" x14ac:dyDescent="0.15">
      <c r="A9" s="72"/>
      <c r="B9" s="72"/>
      <c r="C9" s="65"/>
      <c r="D9" s="19"/>
      <c r="E9" s="19">
        <f>1490000/2/22</f>
        <v>33863.63636363636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3" s="20" customFormat="1" ht="13.5" x14ac:dyDescent="0.25">
      <c r="A10" s="58" t="s">
        <v>2</v>
      </c>
      <c r="B10" s="34" t="s">
        <v>191</v>
      </c>
      <c r="C10" s="39">
        <f>SUM(C11:C13)</f>
        <v>101590.90909090909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3" s="4" customFormat="1" ht="12.75" x14ac:dyDescent="0.2">
      <c r="A11" s="50">
        <v>1</v>
      </c>
      <c r="B11" s="35" t="s">
        <v>3</v>
      </c>
      <c r="C11" s="42">
        <f>1490000/2/22</f>
        <v>33863.63636363636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43" ht="12.75" x14ac:dyDescent="0.2">
      <c r="A12" s="50">
        <v>2</v>
      </c>
      <c r="B12" s="35" t="s">
        <v>4</v>
      </c>
      <c r="C12" s="42">
        <f t="shared" ref="C12:C13" si="0">1490000/2/22</f>
        <v>33863.63636363636</v>
      </c>
    </row>
    <row r="13" spans="1:43" ht="12.75" x14ac:dyDescent="0.2">
      <c r="A13" s="50">
        <v>3</v>
      </c>
      <c r="B13" s="36" t="s">
        <v>252</v>
      </c>
      <c r="C13" s="42">
        <f t="shared" si="0"/>
        <v>33863.63636363636</v>
      </c>
    </row>
    <row r="14" spans="1:43" s="4" customFormat="1" ht="13.5" x14ac:dyDescent="0.25">
      <c r="A14" s="58" t="s">
        <v>82</v>
      </c>
      <c r="B14" s="34" t="s">
        <v>192</v>
      </c>
      <c r="C14" s="41">
        <f>SUM(C15:C22)</f>
        <v>270909.09090909088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43" ht="12.75" x14ac:dyDescent="0.2">
      <c r="A15" s="50">
        <v>1</v>
      </c>
      <c r="B15" s="35" t="s">
        <v>6</v>
      </c>
      <c r="C15" s="42">
        <f t="shared" ref="C15:C22" si="1">1490000/2/22</f>
        <v>33863.63636363636</v>
      </c>
    </row>
    <row r="16" spans="1:43" ht="12.75" x14ac:dyDescent="0.2">
      <c r="A16" s="50">
        <v>2</v>
      </c>
      <c r="B16" s="35" t="s">
        <v>7</v>
      </c>
      <c r="C16" s="42">
        <f t="shared" si="1"/>
        <v>33863.63636363636</v>
      </c>
    </row>
    <row r="17" spans="1:42" ht="12.75" x14ac:dyDescent="0.2">
      <c r="A17" s="50">
        <v>3</v>
      </c>
      <c r="B17" s="35" t="s">
        <v>8</v>
      </c>
      <c r="C17" s="42">
        <f t="shared" si="1"/>
        <v>33863.63636363636</v>
      </c>
    </row>
    <row r="18" spans="1:42" s="24" customFormat="1" ht="12.75" x14ac:dyDescent="0.2">
      <c r="A18" s="50">
        <v>4</v>
      </c>
      <c r="B18" s="35" t="s">
        <v>9</v>
      </c>
      <c r="C18" s="42">
        <f t="shared" si="1"/>
        <v>33863.63636363636</v>
      </c>
      <c r="D18" s="3"/>
      <c r="E18" s="3"/>
      <c r="F18" s="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42" s="24" customFormat="1" ht="12.75" x14ac:dyDescent="0.2">
      <c r="A19" s="50">
        <v>5</v>
      </c>
      <c r="B19" s="35" t="s">
        <v>253</v>
      </c>
      <c r="C19" s="42">
        <f t="shared" si="1"/>
        <v>33863.63636363636</v>
      </c>
      <c r="D19" s="3"/>
      <c r="E19" s="3"/>
      <c r="F19" s="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42" ht="12.75" x14ac:dyDescent="0.2">
      <c r="A20" s="50">
        <v>6</v>
      </c>
      <c r="B20" s="36" t="s">
        <v>83</v>
      </c>
      <c r="C20" s="42">
        <f t="shared" si="1"/>
        <v>33863.63636363636</v>
      </c>
    </row>
    <row r="21" spans="1:42" s="24" customFormat="1" ht="12.75" x14ac:dyDescent="0.2">
      <c r="A21" s="50">
        <v>7</v>
      </c>
      <c r="B21" s="36" t="s">
        <v>80</v>
      </c>
      <c r="C21" s="42">
        <f t="shared" si="1"/>
        <v>33863.63636363636</v>
      </c>
      <c r="D21" s="3"/>
      <c r="E21" s="3"/>
      <c r="F21" s="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42" ht="12.75" x14ac:dyDescent="0.2">
      <c r="A22" s="50">
        <v>5</v>
      </c>
      <c r="B22" s="36" t="s">
        <v>10</v>
      </c>
      <c r="C22" s="42">
        <f t="shared" si="1"/>
        <v>33863.63636363636</v>
      </c>
    </row>
    <row r="23" spans="1:42" ht="13.5" x14ac:dyDescent="0.25">
      <c r="A23" s="58" t="s">
        <v>120</v>
      </c>
      <c r="B23" s="34" t="s">
        <v>193</v>
      </c>
      <c r="C23" s="41">
        <f>SUM(C24:C32)</f>
        <v>304772.72727272724</v>
      </c>
    </row>
    <row r="24" spans="1:42" ht="12.75" x14ac:dyDescent="0.2">
      <c r="A24" s="50">
        <v>1</v>
      </c>
      <c r="B24" s="36" t="s">
        <v>84</v>
      </c>
      <c r="C24" s="42">
        <f t="shared" ref="C24:C32" si="2">1490000/2/22</f>
        <v>33863.63636363636</v>
      </c>
    </row>
    <row r="25" spans="1:42" ht="12.75" x14ac:dyDescent="0.2">
      <c r="A25" s="50">
        <v>2</v>
      </c>
      <c r="B25" s="35" t="s">
        <v>11</v>
      </c>
      <c r="C25" s="42">
        <f t="shared" si="2"/>
        <v>33863.63636363636</v>
      </c>
    </row>
    <row r="26" spans="1:42" ht="12.75" x14ac:dyDescent="0.2">
      <c r="A26" s="50">
        <v>3</v>
      </c>
      <c r="B26" s="35" t="s">
        <v>13</v>
      </c>
      <c r="C26" s="42">
        <f t="shared" si="2"/>
        <v>33863.63636363636</v>
      </c>
    </row>
    <row r="27" spans="1:42" s="2" customFormat="1" ht="12.75" x14ac:dyDescent="0.2">
      <c r="A27" s="50">
        <v>4</v>
      </c>
      <c r="B27" s="35" t="s">
        <v>46</v>
      </c>
      <c r="C27" s="42">
        <f t="shared" si="2"/>
        <v>33863.63636363636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s="2" customFormat="1" ht="12.75" x14ac:dyDescent="0.2">
      <c r="A28" s="50">
        <v>5</v>
      </c>
      <c r="B28" s="35" t="s">
        <v>254</v>
      </c>
      <c r="C28" s="42">
        <f t="shared" si="2"/>
        <v>33863.63636363636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s="2" customFormat="1" ht="12.75" x14ac:dyDescent="0.2">
      <c r="A29" s="50">
        <v>6</v>
      </c>
      <c r="B29" s="35" t="s">
        <v>188</v>
      </c>
      <c r="C29" s="42">
        <f t="shared" si="2"/>
        <v>33863.63636363636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s="2" customFormat="1" ht="12.75" x14ac:dyDescent="0.2">
      <c r="A30" s="40">
        <v>7</v>
      </c>
      <c r="B30" s="35" t="s">
        <v>189</v>
      </c>
      <c r="C30" s="42">
        <f t="shared" si="2"/>
        <v>33863.63636363636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s="2" customFormat="1" ht="12.75" x14ac:dyDescent="0.2">
      <c r="A31" s="40">
        <v>8</v>
      </c>
      <c r="B31" s="35" t="s">
        <v>248</v>
      </c>
      <c r="C31" s="42">
        <f t="shared" si="2"/>
        <v>33863.63636363636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s="2" customFormat="1" ht="12.75" x14ac:dyDescent="0.2">
      <c r="A32" s="40">
        <v>9</v>
      </c>
      <c r="B32" s="35" t="s">
        <v>249</v>
      </c>
      <c r="C32" s="42">
        <f t="shared" si="2"/>
        <v>33863.63636363636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3" s="2" customFormat="1" ht="13.5" x14ac:dyDescent="0.25">
      <c r="A33" s="38" t="s">
        <v>128</v>
      </c>
      <c r="B33" s="34" t="s">
        <v>194</v>
      </c>
      <c r="C33" s="41">
        <f>SUM(C34:C37)</f>
        <v>135454.54545454544</v>
      </c>
      <c r="D33" s="3"/>
      <c r="E33" s="3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43" s="7" customFormat="1" ht="12.75" x14ac:dyDescent="0.2">
      <c r="A34" s="50">
        <v>1</v>
      </c>
      <c r="B34" s="57" t="s">
        <v>85</v>
      </c>
      <c r="C34" s="42">
        <f t="shared" ref="C34:C37" si="3">1490000/2/22</f>
        <v>33863.63636363636</v>
      </c>
      <c r="D34" s="3"/>
      <c r="E34" s="3"/>
      <c r="F34" s="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43" s="4" customFormat="1" ht="12.75" x14ac:dyDescent="0.2">
      <c r="A35" s="50">
        <v>2</v>
      </c>
      <c r="B35" s="57" t="s">
        <v>105</v>
      </c>
      <c r="C35" s="42">
        <f t="shared" si="3"/>
        <v>33863.63636363636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43" ht="12.75" x14ac:dyDescent="0.2">
      <c r="A36" s="50">
        <v>3</v>
      </c>
      <c r="B36" s="56" t="s">
        <v>14</v>
      </c>
      <c r="C36" s="42">
        <f t="shared" si="3"/>
        <v>33863.63636363636</v>
      </c>
    </row>
    <row r="37" spans="1:43" s="7" customFormat="1" ht="12.75" x14ac:dyDescent="0.2">
      <c r="A37" s="50">
        <v>4</v>
      </c>
      <c r="B37" s="57" t="s">
        <v>86</v>
      </c>
      <c r="C37" s="42">
        <f t="shared" si="3"/>
        <v>33863.63636363636</v>
      </c>
      <c r="D37" s="3"/>
      <c r="E37" s="3"/>
      <c r="F37" s="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43" ht="13.5" x14ac:dyDescent="0.25">
      <c r="A38" s="38" t="s">
        <v>135</v>
      </c>
      <c r="B38" s="34" t="s">
        <v>195</v>
      </c>
      <c r="C38" s="41">
        <f>SUM(C39:C42)</f>
        <v>135454.54545454544</v>
      </c>
      <c r="AF38" s="3"/>
      <c r="AQ38" s="4"/>
    </row>
    <row r="39" spans="1:43" ht="12.75" x14ac:dyDescent="0.2">
      <c r="A39" s="50">
        <v>1</v>
      </c>
      <c r="B39" s="56" t="s">
        <v>32</v>
      </c>
      <c r="C39" s="42">
        <f t="shared" ref="C39:C42" si="4">1490000/2/22</f>
        <v>33863.63636363636</v>
      </c>
    </row>
    <row r="40" spans="1:43" ht="12.75" x14ac:dyDescent="0.2">
      <c r="A40" s="40">
        <v>2</v>
      </c>
      <c r="B40" s="35" t="s">
        <v>250</v>
      </c>
      <c r="C40" s="42">
        <f t="shared" si="4"/>
        <v>33863.63636363636</v>
      </c>
    </row>
    <row r="41" spans="1:43" ht="12.75" x14ac:dyDescent="0.2">
      <c r="A41" s="40">
        <v>3</v>
      </c>
      <c r="B41" s="35" t="s">
        <v>251</v>
      </c>
      <c r="C41" s="42">
        <f t="shared" si="4"/>
        <v>33863.63636363636</v>
      </c>
    </row>
    <row r="42" spans="1:43" ht="12.75" x14ac:dyDescent="0.2">
      <c r="A42" s="40">
        <v>4</v>
      </c>
      <c r="B42" s="35" t="s">
        <v>49</v>
      </c>
      <c r="C42" s="42">
        <f t="shared" si="4"/>
        <v>33863.63636363636</v>
      </c>
    </row>
    <row r="43" spans="1:43" ht="13.5" x14ac:dyDescent="0.25">
      <c r="A43" s="38" t="s">
        <v>141</v>
      </c>
      <c r="B43" s="34" t="s">
        <v>196</v>
      </c>
      <c r="C43" s="41">
        <f>SUM(C44:C67)</f>
        <v>812727.27272727259</v>
      </c>
    </row>
    <row r="44" spans="1:43" ht="12.75" x14ac:dyDescent="0.2">
      <c r="A44" s="50">
        <v>1</v>
      </c>
      <c r="B44" s="56" t="s">
        <v>17</v>
      </c>
      <c r="C44" s="42">
        <f t="shared" ref="C44:C67" si="5">1490000/2/22</f>
        <v>33863.63636363636</v>
      </c>
      <c r="AF44" s="3"/>
      <c r="AQ44" s="4"/>
    </row>
    <row r="45" spans="1:43" ht="12.75" x14ac:dyDescent="0.2">
      <c r="A45" s="50">
        <v>2</v>
      </c>
      <c r="B45" s="57" t="s">
        <v>88</v>
      </c>
      <c r="C45" s="42">
        <f t="shared" si="5"/>
        <v>33863.63636363636</v>
      </c>
      <c r="AF45" s="3"/>
      <c r="AQ45" s="4"/>
    </row>
    <row r="46" spans="1:43" ht="12.75" x14ac:dyDescent="0.2">
      <c r="A46" s="50">
        <v>3</v>
      </c>
      <c r="B46" s="56" t="s">
        <v>18</v>
      </c>
      <c r="C46" s="42">
        <f t="shared" si="5"/>
        <v>33863.63636363636</v>
      </c>
      <c r="AF46" s="3"/>
      <c r="AQ46" s="4"/>
    </row>
    <row r="47" spans="1:43" s="7" customFormat="1" ht="12.75" x14ac:dyDescent="0.2">
      <c r="A47" s="50">
        <v>4</v>
      </c>
      <c r="B47" s="56" t="s">
        <v>19</v>
      </c>
      <c r="C47" s="42">
        <f t="shared" si="5"/>
        <v>33863.63636363636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3" ht="12.75" x14ac:dyDescent="0.2">
      <c r="A48" s="50">
        <v>5</v>
      </c>
      <c r="B48" s="56" t="s">
        <v>20</v>
      </c>
      <c r="C48" s="42">
        <f t="shared" si="5"/>
        <v>33863.63636363636</v>
      </c>
    </row>
    <row r="49" spans="1:43" ht="12.75" x14ac:dyDescent="0.2">
      <c r="A49" s="50">
        <v>6</v>
      </c>
      <c r="B49" s="56" t="s">
        <v>21</v>
      </c>
      <c r="C49" s="42">
        <f t="shared" si="5"/>
        <v>33863.63636363636</v>
      </c>
      <c r="AF49" s="3"/>
      <c r="AQ49" s="4"/>
    </row>
    <row r="50" spans="1:43" ht="12.75" x14ac:dyDescent="0.2">
      <c r="A50" s="50">
        <v>7</v>
      </c>
      <c r="B50" s="56" t="s">
        <v>22</v>
      </c>
      <c r="C50" s="42">
        <f t="shared" si="5"/>
        <v>33863.63636363636</v>
      </c>
    </row>
    <row r="51" spans="1:43" ht="12.75" x14ac:dyDescent="0.2">
      <c r="A51" s="50">
        <v>8</v>
      </c>
      <c r="B51" s="56" t="s">
        <v>23</v>
      </c>
      <c r="C51" s="42">
        <f t="shared" si="5"/>
        <v>33863.63636363636</v>
      </c>
    </row>
    <row r="52" spans="1:43" ht="12.75" x14ac:dyDescent="0.2">
      <c r="A52" s="50">
        <v>9</v>
      </c>
      <c r="B52" s="56" t="s">
        <v>24</v>
      </c>
      <c r="C52" s="42">
        <f t="shared" si="5"/>
        <v>33863.63636363636</v>
      </c>
    </row>
    <row r="53" spans="1:43" s="4" customFormat="1" ht="12.75" x14ac:dyDescent="0.2">
      <c r="A53" s="50">
        <v>10</v>
      </c>
      <c r="B53" s="56" t="s">
        <v>25</v>
      </c>
      <c r="C53" s="42">
        <f t="shared" si="5"/>
        <v>33863.63636363636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43" ht="12.75" x14ac:dyDescent="0.2">
      <c r="A54" s="50">
        <v>11</v>
      </c>
      <c r="B54" s="56" t="s">
        <v>26</v>
      </c>
      <c r="C54" s="42">
        <f t="shared" si="5"/>
        <v>33863.63636363636</v>
      </c>
    </row>
    <row r="55" spans="1:43" ht="12.75" x14ac:dyDescent="0.2">
      <c r="A55" s="50">
        <v>12</v>
      </c>
      <c r="B55" s="56" t="s">
        <v>27</v>
      </c>
      <c r="C55" s="42">
        <f t="shared" si="5"/>
        <v>33863.63636363636</v>
      </c>
      <c r="AF55" s="3"/>
      <c r="AQ55" s="4"/>
    </row>
    <row r="56" spans="1:43" s="7" customFormat="1" ht="12.75" x14ac:dyDescent="0.2">
      <c r="A56" s="50">
        <v>13</v>
      </c>
      <c r="B56" s="56" t="s">
        <v>28</v>
      </c>
      <c r="C56" s="42">
        <f t="shared" si="5"/>
        <v>33863.63636363636</v>
      </c>
      <c r="D56" s="3"/>
      <c r="E56" s="3"/>
      <c r="F56" s="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43" s="7" customFormat="1" ht="12.75" x14ac:dyDescent="0.2">
      <c r="A57" s="50">
        <v>14</v>
      </c>
      <c r="B57" s="56" t="s">
        <v>73</v>
      </c>
      <c r="C57" s="42">
        <f t="shared" si="5"/>
        <v>33863.63636363636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3" ht="12.75" x14ac:dyDescent="0.2">
      <c r="A58" s="50">
        <v>15</v>
      </c>
      <c r="B58" s="57" t="s">
        <v>87</v>
      </c>
      <c r="C58" s="42">
        <f t="shared" si="5"/>
        <v>33863.63636363636</v>
      </c>
    </row>
    <row r="59" spans="1:43" ht="12.75" x14ac:dyDescent="0.2">
      <c r="A59" s="50">
        <v>16</v>
      </c>
      <c r="B59" s="57" t="s">
        <v>30</v>
      </c>
      <c r="C59" s="42">
        <f t="shared" si="5"/>
        <v>33863.63636363636</v>
      </c>
    </row>
    <row r="60" spans="1:43" s="7" customFormat="1" ht="12.75" x14ac:dyDescent="0.2">
      <c r="A60" s="50">
        <v>17</v>
      </c>
      <c r="B60" s="57" t="s">
        <v>228</v>
      </c>
      <c r="C60" s="42">
        <f t="shared" si="5"/>
        <v>33863.63636363636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3" s="4" customFormat="1" ht="12.75" x14ac:dyDescent="0.2">
      <c r="A61" s="50">
        <v>18</v>
      </c>
      <c r="B61" s="57" t="s">
        <v>229</v>
      </c>
      <c r="C61" s="42">
        <f t="shared" si="5"/>
        <v>33863.63636363636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43" s="2" customFormat="1" ht="12.75" x14ac:dyDescent="0.2">
      <c r="A62" s="50">
        <v>19</v>
      </c>
      <c r="B62" s="57" t="s">
        <v>230</v>
      </c>
      <c r="C62" s="42">
        <f t="shared" si="5"/>
        <v>33863.63636363636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3" s="7" customFormat="1" ht="12.75" x14ac:dyDescent="0.2">
      <c r="A63" s="50">
        <v>20</v>
      </c>
      <c r="B63" s="57" t="s">
        <v>231</v>
      </c>
      <c r="C63" s="42">
        <f t="shared" si="5"/>
        <v>33863.63636363636</v>
      </c>
      <c r="D63" s="3"/>
      <c r="E63" s="3"/>
      <c r="F63" s="3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</row>
    <row r="64" spans="1:43" s="2" customFormat="1" ht="12.75" x14ac:dyDescent="0.2">
      <c r="A64" s="50">
        <v>21</v>
      </c>
      <c r="B64" s="57" t="s">
        <v>89</v>
      </c>
      <c r="C64" s="42">
        <f t="shared" si="5"/>
        <v>33863.63636363636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s="2" customFormat="1" ht="12.75" x14ac:dyDescent="0.2">
      <c r="A65" s="50">
        <v>22</v>
      </c>
      <c r="B65" s="57" t="s">
        <v>255</v>
      </c>
      <c r="C65" s="42">
        <f t="shared" si="5"/>
        <v>33863.63636363636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s="2" customFormat="1" ht="12.75" x14ac:dyDescent="0.2">
      <c r="A66" s="50">
        <v>23</v>
      </c>
      <c r="B66" s="57" t="s">
        <v>256</v>
      </c>
      <c r="C66" s="42">
        <f t="shared" si="5"/>
        <v>33863.63636363636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s="7" customFormat="1" ht="12.75" x14ac:dyDescent="0.2">
      <c r="A67" s="50">
        <v>24</v>
      </c>
      <c r="B67" s="56" t="s">
        <v>15</v>
      </c>
      <c r="C67" s="42">
        <f t="shared" si="5"/>
        <v>33863.63636363636</v>
      </c>
      <c r="D67" s="3"/>
      <c r="E67" s="3"/>
      <c r="F67" s="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43" s="2" customFormat="1" ht="13.5" x14ac:dyDescent="0.25">
      <c r="A68" s="38" t="s">
        <v>149</v>
      </c>
      <c r="B68" s="34" t="s">
        <v>197</v>
      </c>
      <c r="C68" s="41">
        <f>SUM(C69:C83)</f>
        <v>507954.54545454535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s="7" customFormat="1" ht="12.75" x14ac:dyDescent="0.2">
      <c r="A69" s="50">
        <v>1</v>
      </c>
      <c r="B69" s="56" t="s">
        <v>31</v>
      </c>
      <c r="C69" s="42">
        <f t="shared" ref="C69:C83" si="6">1490000/2/22</f>
        <v>33863.63636363636</v>
      </c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3" s="4" customFormat="1" ht="12.75" x14ac:dyDescent="0.2">
      <c r="A70" s="50">
        <v>2</v>
      </c>
      <c r="B70" s="57" t="s">
        <v>90</v>
      </c>
      <c r="C70" s="42">
        <f t="shared" si="6"/>
        <v>33863.63636363636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43" s="4" customFormat="1" ht="12.75" x14ac:dyDescent="0.2">
      <c r="A71" s="50">
        <v>3</v>
      </c>
      <c r="B71" s="56" t="s">
        <v>40</v>
      </c>
      <c r="C71" s="42">
        <f t="shared" si="6"/>
        <v>33863.63636363636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43" s="4" customFormat="1" ht="12.75" x14ac:dyDescent="0.2">
      <c r="A72" s="50">
        <v>4</v>
      </c>
      <c r="B72" s="56" t="s">
        <v>33</v>
      </c>
      <c r="C72" s="42">
        <f t="shared" si="6"/>
        <v>33863.63636363636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43" s="4" customFormat="1" ht="12.75" x14ac:dyDescent="0.2">
      <c r="A73" s="50">
        <v>5</v>
      </c>
      <c r="B73" s="56" t="s">
        <v>36</v>
      </c>
      <c r="C73" s="42">
        <f t="shared" si="6"/>
        <v>33863.63636363636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43" ht="12.75" x14ac:dyDescent="0.2">
      <c r="A74" s="50">
        <v>6</v>
      </c>
      <c r="B74" s="56" t="s">
        <v>37</v>
      </c>
      <c r="C74" s="42">
        <f t="shared" si="6"/>
        <v>33863.63636363636</v>
      </c>
      <c r="AF74" s="3"/>
      <c r="AQ74" s="4"/>
    </row>
    <row r="75" spans="1:43" s="7" customFormat="1" ht="12.75" x14ac:dyDescent="0.2">
      <c r="A75" s="50">
        <v>7</v>
      </c>
      <c r="B75" s="56" t="s">
        <v>38</v>
      </c>
      <c r="C75" s="42">
        <f t="shared" si="6"/>
        <v>33863.63636363636</v>
      </c>
      <c r="D75" s="3"/>
      <c r="E75" s="3"/>
      <c r="F75" s="3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43" s="7" customFormat="1" ht="12.75" x14ac:dyDescent="0.2">
      <c r="A76" s="50">
        <v>8</v>
      </c>
      <c r="B76" s="56" t="s">
        <v>39</v>
      </c>
      <c r="C76" s="42">
        <f t="shared" si="6"/>
        <v>33863.63636363636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3" s="7" customFormat="1" ht="12.75" x14ac:dyDescent="0.2">
      <c r="A77" s="50">
        <v>9</v>
      </c>
      <c r="B77" s="56" t="s">
        <v>41</v>
      </c>
      <c r="C77" s="42">
        <f t="shared" si="6"/>
        <v>33863.63636363636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3" s="7" customFormat="1" ht="12.75" x14ac:dyDescent="0.2">
      <c r="A78" s="50">
        <v>10</v>
      </c>
      <c r="B78" s="57" t="s">
        <v>232</v>
      </c>
      <c r="C78" s="42">
        <f t="shared" si="6"/>
        <v>33863.63636363636</v>
      </c>
      <c r="D78" s="3"/>
      <c r="E78" s="3"/>
      <c r="F78" s="3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43" s="7" customFormat="1" ht="12.75" x14ac:dyDescent="0.2">
      <c r="A79" s="50">
        <v>11</v>
      </c>
      <c r="B79" s="57" t="s">
        <v>65</v>
      </c>
      <c r="C79" s="42">
        <f t="shared" si="6"/>
        <v>33863.63636363636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3" s="7" customFormat="1" ht="12.75" x14ac:dyDescent="0.2">
      <c r="A80" s="50">
        <v>12</v>
      </c>
      <c r="B80" s="57" t="s">
        <v>72</v>
      </c>
      <c r="C80" s="42">
        <f t="shared" si="6"/>
        <v>33863.63636363636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3" s="4" customFormat="1" ht="12.75" x14ac:dyDescent="0.2">
      <c r="A81" s="50">
        <v>13</v>
      </c>
      <c r="B81" s="57" t="s">
        <v>257</v>
      </c>
      <c r="C81" s="42">
        <f t="shared" si="6"/>
        <v>33863.63636363636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43" s="4" customFormat="1" ht="12.75" x14ac:dyDescent="0.2">
      <c r="A82" s="50">
        <v>14</v>
      </c>
      <c r="B82" s="57" t="s">
        <v>258</v>
      </c>
      <c r="C82" s="42">
        <f t="shared" si="6"/>
        <v>33863.63636363636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43" s="7" customFormat="1" ht="12.75" x14ac:dyDescent="0.2">
      <c r="A83" s="50">
        <v>15</v>
      </c>
      <c r="B83" s="56" t="s">
        <v>58</v>
      </c>
      <c r="C83" s="42">
        <f t="shared" si="6"/>
        <v>33863.63636363636</v>
      </c>
      <c r="D83" s="3"/>
      <c r="E83" s="3"/>
      <c r="F83" s="3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43" s="4" customFormat="1" ht="13.5" x14ac:dyDescent="0.25">
      <c r="A84" s="38" t="s">
        <v>156</v>
      </c>
      <c r="B84" s="34" t="s">
        <v>198</v>
      </c>
      <c r="C84" s="41">
        <f>SUM(C85:C96)</f>
        <v>406363.63636363629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43" s="4" customFormat="1" ht="12.75" x14ac:dyDescent="0.2">
      <c r="A85" s="50">
        <v>1</v>
      </c>
      <c r="B85" s="56" t="s">
        <v>42</v>
      </c>
      <c r="C85" s="42">
        <f t="shared" ref="C85:C96" si="7">1490000/2/22</f>
        <v>33863.63636363636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43" ht="12.75" x14ac:dyDescent="0.2">
      <c r="A86" s="50">
        <v>2</v>
      </c>
      <c r="B86" s="57" t="s">
        <v>199</v>
      </c>
      <c r="C86" s="42">
        <f t="shared" si="7"/>
        <v>33863.63636363636</v>
      </c>
      <c r="AF86" s="3"/>
    </row>
    <row r="87" spans="1:43" s="7" customFormat="1" ht="12.75" x14ac:dyDescent="0.2">
      <c r="A87" s="50">
        <v>3</v>
      </c>
      <c r="B87" s="56" t="s">
        <v>43</v>
      </c>
      <c r="C87" s="42">
        <f t="shared" si="7"/>
        <v>33863.63636363636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3" ht="12.75" x14ac:dyDescent="0.2">
      <c r="A88" s="50">
        <v>4</v>
      </c>
      <c r="B88" s="56" t="s">
        <v>44</v>
      </c>
      <c r="C88" s="42">
        <f t="shared" si="7"/>
        <v>33863.63636363636</v>
      </c>
      <c r="AF88" s="3"/>
      <c r="AQ88" s="4"/>
    </row>
    <row r="89" spans="1:43" s="7" customFormat="1" ht="12.75" x14ac:dyDescent="0.2">
      <c r="A89" s="50">
        <v>5</v>
      </c>
      <c r="B89" s="56" t="s">
        <v>45</v>
      </c>
      <c r="C89" s="42">
        <f t="shared" si="7"/>
        <v>33863.63636363636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3" s="7" customFormat="1" ht="12.75" x14ac:dyDescent="0.2">
      <c r="A90" s="50">
        <v>6</v>
      </c>
      <c r="B90" s="57" t="s">
        <v>200</v>
      </c>
      <c r="C90" s="42">
        <f t="shared" si="7"/>
        <v>33863.63636363636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3" s="7" customFormat="1" ht="12.75" x14ac:dyDescent="0.2">
      <c r="A91" s="50">
        <v>7</v>
      </c>
      <c r="B91" s="57" t="s">
        <v>91</v>
      </c>
      <c r="C91" s="42">
        <f t="shared" si="7"/>
        <v>33863.63636363636</v>
      </c>
      <c r="D91" s="3"/>
      <c r="E91" s="3"/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43" ht="12.75" x14ac:dyDescent="0.2">
      <c r="A92" s="50">
        <v>8</v>
      </c>
      <c r="B92" s="57" t="s">
        <v>92</v>
      </c>
      <c r="C92" s="42">
        <f t="shared" si="7"/>
        <v>33863.63636363636</v>
      </c>
      <c r="AF92" s="3"/>
      <c r="AQ92" s="4"/>
    </row>
    <row r="93" spans="1:43" s="7" customFormat="1" ht="12.75" x14ac:dyDescent="0.2">
      <c r="A93" s="50">
        <v>9</v>
      </c>
      <c r="B93" s="57" t="s">
        <v>107</v>
      </c>
      <c r="C93" s="42">
        <f t="shared" si="7"/>
        <v>33863.63636363636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3" s="4" customFormat="1" ht="12.75" x14ac:dyDescent="0.2">
      <c r="A94" s="50">
        <v>10</v>
      </c>
      <c r="B94" s="57" t="s">
        <v>108</v>
      </c>
      <c r="C94" s="42">
        <f t="shared" si="7"/>
        <v>33863.63636363636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43" ht="12.75" x14ac:dyDescent="0.2">
      <c r="A95" s="50">
        <v>11</v>
      </c>
      <c r="B95" s="57" t="s">
        <v>233</v>
      </c>
      <c r="C95" s="42">
        <f t="shared" si="7"/>
        <v>33863.63636363636</v>
      </c>
    </row>
    <row r="96" spans="1:43" s="7" customFormat="1" ht="12.75" x14ac:dyDescent="0.2">
      <c r="A96" s="50">
        <v>12</v>
      </c>
      <c r="B96" s="57" t="s">
        <v>234</v>
      </c>
      <c r="C96" s="42">
        <f t="shared" si="7"/>
        <v>33863.63636363636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3" s="7" customFormat="1" ht="13.5" x14ac:dyDescent="0.25">
      <c r="A97" s="38" t="s">
        <v>160</v>
      </c>
      <c r="B97" s="34" t="s">
        <v>201</v>
      </c>
      <c r="C97" s="41">
        <f>SUM(C98:C107)</f>
        <v>338636.36363636359</v>
      </c>
      <c r="D97" s="3"/>
      <c r="E97" s="3"/>
      <c r="F97" s="3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43" s="22" customFormat="1" ht="12.75" x14ac:dyDescent="0.2">
      <c r="A98" s="50">
        <v>1</v>
      </c>
      <c r="B98" s="56" t="s">
        <v>47</v>
      </c>
      <c r="C98" s="42">
        <f t="shared" ref="C98:C106" si="8">1490000/2/22</f>
        <v>33863.63636363636</v>
      </c>
      <c r="D98" s="3"/>
      <c r="E98" s="3"/>
      <c r="F98" s="3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</row>
    <row r="99" spans="1:43" s="7" customFormat="1" ht="12.75" x14ac:dyDescent="0.2">
      <c r="A99" s="50">
        <v>2</v>
      </c>
      <c r="B99" s="56" t="s">
        <v>48</v>
      </c>
      <c r="C99" s="42">
        <f t="shared" si="8"/>
        <v>33863.63636363636</v>
      </c>
      <c r="D99" s="3"/>
      <c r="E99" s="3"/>
      <c r="F99" s="3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43" s="7" customFormat="1" ht="12.75" x14ac:dyDescent="0.2">
      <c r="A100" s="50">
        <v>3</v>
      </c>
      <c r="B100" s="56" t="s">
        <v>49</v>
      </c>
      <c r="C100" s="42">
        <f t="shared" si="8"/>
        <v>33863.63636363636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3" s="7" customFormat="1" ht="12.75" x14ac:dyDescent="0.2">
      <c r="A101" s="50">
        <v>4</v>
      </c>
      <c r="B101" s="56" t="s">
        <v>50</v>
      </c>
      <c r="C101" s="42">
        <f t="shared" si="8"/>
        <v>33863.63636363636</v>
      </c>
      <c r="D101" s="3"/>
      <c r="E101" s="3"/>
      <c r="F101" s="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43" ht="12.75" x14ac:dyDescent="0.2">
      <c r="A102" s="50">
        <v>5</v>
      </c>
      <c r="B102" s="56" t="s">
        <v>51</v>
      </c>
      <c r="C102" s="42">
        <f t="shared" si="8"/>
        <v>33863.63636363636</v>
      </c>
      <c r="AF102" s="3"/>
      <c r="AQ102" s="4"/>
    </row>
    <row r="103" spans="1:43" ht="12.75" x14ac:dyDescent="0.2">
      <c r="A103" s="50">
        <v>6</v>
      </c>
      <c r="B103" s="56" t="s">
        <v>52</v>
      </c>
      <c r="C103" s="42">
        <f t="shared" si="8"/>
        <v>33863.63636363636</v>
      </c>
      <c r="AF103" s="3"/>
      <c r="AQ103" s="4"/>
    </row>
    <row r="104" spans="1:43" ht="12.75" x14ac:dyDescent="0.2">
      <c r="A104" s="50">
        <v>7</v>
      </c>
      <c r="B104" s="57" t="s">
        <v>53</v>
      </c>
      <c r="C104" s="42">
        <f t="shared" si="8"/>
        <v>33863.63636363636</v>
      </c>
      <c r="AF104" s="3"/>
      <c r="AQ104" s="4"/>
    </row>
    <row r="105" spans="1:43" ht="12.75" x14ac:dyDescent="0.2">
      <c r="A105" s="50">
        <v>8</v>
      </c>
      <c r="B105" s="57" t="s">
        <v>235</v>
      </c>
      <c r="C105" s="42">
        <f t="shared" si="8"/>
        <v>33863.63636363636</v>
      </c>
    </row>
    <row r="106" spans="1:43" s="7" customFormat="1" ht="12.75" x14ac:dyDescent="0.2">
      <c r="A106" s="50">
        <v>9</v>
      </c>
      <c r="B106" s="56" t="s">
        <v>29</v>
      </c>
      <c r="C106" s="42">
        <f t="shared" si="8"/>
        <v>33863.63636363636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3" s="7" customFormat="1" ht="12.75" x14ac:dyDescent="0.2">
      <c r="A107" s="50">
        <v>10</v>
      </c>
      <c r="B107" s="56" t="s">
        <v>259</v>
      </c>
      <c r="C107" s="42">
        <f>1490000/2/22</f>
        <v>33863.63636363636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3" s="4" customFormat="1" ht="13.5" x14ac:dyDescent="0.25">
      <c r="A108" s="38" t="s">
        <v>166</v>
      </c>
      <c r="B108" s="34" t="s">
        <v>202</v>
      </c>
      <c r="C108" s="41">
        <f>SUM(C109:C121)</f>
        <v>440227.27272727265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43" s="4" customFormat="1" ht="12.75" x14ac:dyDescent="0.2">
      <c r="A109" s="50">
        <v>1</v>
      </c>
      <c r="B109" s="56" t="s">
        <v>54</v>
      </c>
      <c r="C109" s="42">
        <f t="shared" ref="C109:C121" si="9">1490000/2/22</f>
        <v>33863.63636363636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43" s="4" customFormat="1" ht="12.75" x14ac:dyDescent="0.2">
      <c r="A110" s="50">
        <v>2</v>
      </c>
      <c r="B110" s="56" t="s">
        <v>55</v>
      </c>
      <c r="C110" s="42">
        <f t="shared" si="9"/>
        <v>33863.63636363636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43" s="12" customFormat="1" ht="15.75" x14ac:dyDescent="0.2">
      <c r="A111" s="50">
        <v>3</v>
      </c>
      <c r="B111" s="56" t="s">
        <v>260</v>
      </c>
      <c r="C111" s="42">
        <f t="shared" si="9"/>
        <v>33863.63636363636</v>
      </c>
      <c r="D111" s="3"/>
      <c r="E111" s="3"/>
      <c r="F111" s="3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3" s="12" customFormat="1" ht="15.75" x14ac:dyDescent="0.2">
      <c r="A112" s="50">
        <v>4</v>
      </c>
      <c r="B112" s="56" t="s">
        <v>61</v>
      </c>
      <c r="C112" s="42">
        <f t="shared" si="9"/>
        <v>33863.63636363636</v>
      </c>
      <c r="D112" s="3"/>
      <c r="E112" s="3"/>
      <c r="F112" s="3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s="12" customFormat="1" ht="15.75" x14ac:dyDescent="0.2">
      <c r="A113" s="50">
        <v>5</v>
      </c>
      <c r="B113" s="56" t="s">
        <v>62</v>
      </c>
      <c r="C113" s="42">
        <f t="shared" si="9"/>
        <v>33863.63636363636</v>
      </c>
      <c r="D113" s="3"/>
      <c r="E113" s="3"/>
      <c r="F113" s="3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s="12" customFormat="1" ht="15.75" x14ac:dyDescent="0.2">
      <c r="A114" s="50">
        <v>6</v>
      </c>
      <c r="B114" s="56" t="s">
        <v>63</v>
      </c>
      <c r="C114" s="42">
        <f t="shared" si="9"/>
        <v>33863.63636363636</v>
      </c>
      <c r="D114" s="3"/>
      <c r="E114" s="3"/>
      <c r="F114" s="3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s="12" customFormat="1" ht="15.75" x14ac:dyDescent="0.2">
      <c r="A115" s="50">
        <v>7</v>
      </c>
      <c r="B115" s="56" t="s">
        <v>64</v>
      </c>
      <c r="C115" s="42">
        <f t="shared" si="9"/>
        <v>33863.63636363636</v>
      </c>
      <c r="D115" s="3"/>
      <c r="E115" s="3"/>
      <c r="F115" s="3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s="12" customFormat="1" ht="15.75" x14ac:dyDescent="0.2">
      <c r="A116" s="50">
        <v>8</v>
      </c>
      <c r="B116" s="56" t="s">
        <v>34</v>
      </c>
      <c r="C116" s="42">
        <f t="shared" si="9"/>
        <v>33863.63636363636</v>
      </c>
      <c r="D116" s="3"/>
      <c r="E116" s="3"/>
      <c r="F116" s="3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s="12" customFormat="1" ht="15.75" x14ac:dyDescent="0.2">
      <c r="A117" s="50">
        <v>9</v>
      </c>
      <c r="B117" s="56" t="s">
        <v>57</v>
      </c>
      <c r="C117" s="42">
        <f t="shared" si="9"/>
        <v>33863.63636363636</v>
      </c>
      <c r="D117" s="3"/>
      <c r="E117" s="3"/>
      <c r="F117" s="3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s="12" customFormat="1" ht="15.75" x14ac:dyDescent="0.2">
      <c r="A118" s="50">
        <v>10</v>
      </c>
      <c r="B118" s="56" t="s">
        <v>16</v>
      </c>
      <c r="C118" s="42">
        <f t="shared" si="9"/>
        <v>33863.63636363636</v>
      </c>
      <c r="D118" s="3"/>
      <c r="E118" s="3"/>
      <c r="F118" s="3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s="12" customFormat="1" ht="15.75" x14ac:dyDescent="0.2">
      <c r="A119" s="50">
        <v>11</v>
      </c>
      <c r="B119" s="57" t="s">
        <v>93</v>
      </c>
      <c r="C119" s="42">
        <f t="shared" si="9"/>
        <v>33863.63636363636</v>
      </c>
      <c r="D119" s="3"/>
      <c r="E119" s="3"/>
      <c r="F119" s="3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s="12" customFormat="1" ht="15.75" x14ac:dyDescent="0.2">
      <c r="A120" s="50">
        <v>12</v>
      </c>
      <c r="B120" s="57" t="s">
        <v>100</v>
      </c>
      <c r="C120" s="42">
        <f t="shared" si="9"/>
        <v>33863.63636363636</v>
      </c>
      <c r="D120" s="3"/>
      <c r="E120" s="3"/>
      <c r="F120" s="3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s="12" customFormat="1" ht="15.75" x14ac:dyDescent="0.2">
      <c r="A121" s="50">
        <v>13</v>
      </c>
      <c r="B121" s="57" t="s">
        <v>236</v>
      </c>
      <c r="C121" s="42">
        <f t="shared" si="9"/>
        <v>33863.63636363636</v>
      </c>
      <c r="D121" s="3"/>
      <c r="E121" s="3"/>
      <c r="F121" s="3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s="12" customFormat="1" ht="15.75" x14ac:dyDescent="0.25">
      <c r="A122" s="38" t="s">
        <v>174</v>
      </c>
      <c r="B122" s="34" t="s">
        <v>203</v>
      </c>
      <c r="C122" s="41">
        <f>SUM(C123:C135)</f>
        <v>440227.27272727265</v>
      </c>
      <c r="D122" s="3"/>
      <c r="E122" s="3"/>
      <c r="F122" s="3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s="12" customFormat="1" ht="15.75" x14ac:dyDescent="0.2">
      <c r="A123" s="50">
        <v>1</v>
      </c>
      <c r="B123" s="56" t="s">
        <v>66</v>
      </c>
      <c r="C123" s="42">
        <f t="shared" ref="C123:C135" si="10">1490000/2/22</f>
        <v>33863.63636363636</v>
      </c>
      <c r="D123" s="3"/>
      <c r="E123" s="3"/>
      <c r="F123" s="3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s="12" customFormat="1" ht="15.75" x14ac:dyDescent="0.2">
      <c r="A124" s="50">
        <v>2</v>
      </c>
      <c r="B124" s="56" t="s">
        <v>60</v>
      </c>
      <c r="C124" s="42">
        <f t="shared" si="10"/>
        <v>33863.63636363636</v>
      </c>
      <c r="D124" s="3"/>
      <c r="E124" s="3"/>
      <c r="F124" s="3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s="12" customFormat="1" ht="15.75" x14ac:dyDescent="0.2">
      <c r="A125" s="50">
        <v>3</v>
      </c>
      <c r="B125" s="56" t="s">
        <v>69</v>
      </c>
      <c r="C125" s="42">
        <f t="shared" si="10"/>
        <v>33863.63636363636</v>
      </c>
      <c r="D125" s="3"/>
      <c r="E125" s="3"/>
      <c r="F125" s="3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s="12" customFormat="1" ht="15.75" x14ac:dyDescent="0.2">
      <c r="A126" s="50">
        <v>4</v>
      </c>
      <c r="B126" s="56" t="s">
        <v>67</v>
      </c>
      <c r="C126" s="42">
        <f t="shared" si="10"/>
        <v>33863.63636363636</v>
      </c>
      <c r="D126" s="3"/>
      <c r="E126" s="3"/>
      <c r="F126" s="3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s="12" customFormat="1" ht="15.75" x14ac:dyDescent="0.2">
      <c r="A127" s="50">
        <v>5</v>
      </c>
      <c r="B127" s="56" t="s">
        <v>68</v>
      </c>
      <c r="C127" s="42">
        <f t="shared" si="10"/>
        <v>33863.63636363636</v>
      </c>
      <c r="D127" s="3"/>
      <c r="E127" s="3"/>
      <c r="F127" s="3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s="12" customFormat="1" ht="15.75" x14ac:dyDescent="0.2">
      <c r="A128" s="50">
        <v>6</v>
      </c>
      <c r="B128" s="56" t="s">
        <v>70</v>
      </c>
      <c r="C128" s="42">
        <f t="shared" si="10"/>
        <v>33863.63636363636</v>
      </c>
      <c r="D128" s="3"/>
      <c r="E128" s="3"/>
      <c r="F128" s="3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s="12" customFormat="1" ht="15.75" x14ac:dyDescent="0.2">
      <c r="A129" s="50">
        <v>7</v>
      </c>
      <c r="B129" s="56" t="s">
        <v>71</v>
      </c>
      <c r="C129" s="42">
        <f t="shared" si="10"/>
        <v>33863.63636363636</v>
      </c>
      <c r="D129" s="3"/>
      <c r="E129" s="3"/>
      <c r="F129" s="3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s="12" customFormat="1" ht="15.75" x14ac:dyDescent="0.2">
      <c r="A130" s="50">
        <v>8</v>
      </c>
      <c r="B130" s="56" t="s">
        <v>72</v>
      </c>
      <c r="C130" s="42">
        <f t="shared" si="10"/>
        <v>33863.63636363636</v>
      </c>
      <c r="D130" s="3"/>
      <c r="E130" s="3"/>
      <c r="F130" s="3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s="12" customFormat="1" ht="15.75" x14ac:dyDescent="0.2">
      <c r="A131" s="50">
        <v>10</v>
      </c>
      <c r="B131" s="57" t="s">
        <v>204</v>
      </c>
      <c r="C131" s="42">
        <f t="shared" si="10"/>
        <v>33863.63636363636</v>
      </c>
      <c r="D131" s="3"/>
      <c r="E131" s="3"/>
      <c r="F131" s="3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s="12" customFormat="1" ht="15.75" x14ac:dyDescent="0.2">
      <c r="A132" s="50">
        <v>11</v>
      </c>
      <c r="B132" s="56" t="s">
        <v>59</v>
      </c>
      <c r="C132" s="42">
        <f t="shared" si="10"/>
        <v>33863.63636363636</v>
      </c>
      <c r="D132" s="3"/>
      <c r="E132" s="3"/>
      <c r="F132" s="3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s="12" customFormat="1" ht="15.75" x14ac:dyDescent="0.2">
      <c r="A133" s="50">
        <v>12</v>
      </c>
      <c r="B133" s="57" t="s">
        <v>94</v>
      </c>
      <c r="C133" s="42">
        <f t="shared" si="10"/>
        <v>33863.63636363636</v>
      </c>
      <c r="D133" s="3"/>
      <c r="E133" s="3"/>
      <c r="F133" s="3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s="12" customFormat="1" ht="15.75" x14ac:dyDescent="0.2">
      <c r="A134" s="50">
        <v>13</v>
      </c>
      <c r="B134" s="57" t="s">
        <v>237</v>
      </c>
      <c r="C134" s="42">
        <f t="shared" si="10"/>
        <v>33863.63636363636</v>
      </c>
      <c r="D134" s="3"/>
      <c r="E134" s="3"/>
      <c r="F134" s="3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s="12" customFormat="1" ht="15.75" x14ac:dyDescent="0.2">
      <c r="A135" s="50">
        <v>14</v>
      </c>
      <c r="B135" s="56" t="s">
        <v>35</v>
      </c>
      <c r="C135" s="42">
        <f t="shared" si="10"/>
        <v>33863.63636363636</v>
      </c>
      <c r="D135" s="3"/>
      <c r="E135" s="3"/>
      <c r="F135" s="3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s="12" customFormat="1" ht="15.75" x14ac:dyDescent="0.25">
      <c r="A136" s="38" t="s">
        <v>181</v>
      </c>
      <c r="B136" s="34" t="s">
        <v>205</v>
      </c>
      <c r="C136" s="41">
        <f>SUM(C137:C145)</f>
        <v>304772.72727272724</v>
      </c>
      <c r="D136" s="3"/>
      <c r="E136" s="3"/>
      <c r="F136" s="3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s="12" customFormat="1" ht="15.75" x14ac:dyDescent="0.2">
      <c r="A137" s="50">
        <v>1</v>
      </c>
      <c r="B137" s="56" t="s">
        <v>5</v>
      </c>
      <c r="C137" s="42">
        <f t="shared" ref="C137:C145" si="11">1490000/2/22</f>
        <v>33863.63636363636</v>
      </c>
      <c r="D137" s="3"/>
      <c r="E137" s="3"/>
      <c r="F137" s="3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s="12" customFormat="1" ht="15.75" x14ac:dyDescent="0.2">
      <c r="A138" s="50">
        <v>2</v>
      </c>
      <c r="B138" s="56" t="s">
        <v>74</v>
      </c>
      <c r="C138" s="42">
        <f t="shared" si="11"/>
        <v>33863.63636363636</v>
      </c>
      <c r="D138" s="3"/>
      <c r="E138" s="3"/>
      <c r="F138" s="3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s="12" customFormat="1" ht="15.75" x14ac:dyDescent="0.2">
      <c r="A139" s="50">
        <v>3</v>
      </c>
      <c r="B139" s="56" t="s">
        <v>12</v>
      </c>
      <c r="C139" s="42">
        <f t="shared" si="11"/>
        <v>33863.63636363636</v>
      </c>
      <c r="D139" s="3"/>
      <c r="E139" s="3"/>
      <c r="F139" s="3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s="12" customFormat="1" ht="15.75" x14ac:dyDescent="0.2">
      <c r="A140" s="50">
        <v>4</v>
      </c>
      <c r="B140" s="56" t="s">
        <v>75</v>
      </c>
      <c r="C140" s="42">
        <f t="shared" si="11"/>
        <v>33863.63636363636</v>
      </c>
      <c r="D140" s="3"/>
      <c r="E140" s="3"/>
      <c r="F140" s="3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s="12" customFormat="1" ht="15.75" x14ac:dyDescent="0.2">
      <c r="A141" s="50">
        <v>5</v>
      </c>
      <c r="B141" s="56" t="s">
        <v>76</v>
      </c>
      <c r="C141" s="42">
        <f t="shared" si="11"/>
        <v>33863.63636363636</v>
      </c>
      <c r="D141" s="3"/>
      <c r="E141" s="3"/>
      <c r="F141" s="3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s="12" customFormat="1" ht="15.75" x14ac:dyDescent="0.2">
      <c r="A142" s="50">
        <v>6</v>
      </c>
      <c r="B142" s="56" t="s">
        <v>49</v>
      </c>
      <c r="C142" s="42">
        <f t="shared" si="11"/>
        <v>33863.63636363636</v>
      </c>
      <c r="D142" s="3"/>
      <c r="E142" s="3"/>
      <c r="F142" s="3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s="12" customFormat="1" ht="15.75" x14ac:dyDescent="0.2">
      <c r="A143" s="50">
        <v>7</v>
      </c>
      <c r="B143" s="56" t="s">
        <v>77</v>
      </c>
      <c r="C143" s="42">
        <f t="shared" si="11"/>
        <v>33863.63636363636</v>
      </c>
      <c r="D143" s="3"/>
      <c r="E143" s="3"/>
      <c r="F143" s="3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s="12" customFormat="1" ht="15.75" x14ac:dyDescent="0.2">
      <c r="A144" s="50">
        <v>8</v>
      </c>
      <c r="B144" s="57" t="s">
        <v>95</v>
      </c>
      <c r="C144" s="42">
        <f t="shared" si="11"/>
        <v>33863.63636363636</v>
      </c>
      <c r="D144" s="3"/>
      <c r="E144" s="3"/>
      <c r="F144" s="3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</row>
    <row r="145" spans="1:42" s="12" customFormat="1" ht="15.75" x14ac:dyDescent="0.2">
      <c r="A145" s="50">
        <v>9</v>
      </c>
      <c r="B145" s="57" t="s">
        <v>238</v>
      </c>
      <c r="C145" s="42">
        <f t="shared" si="11"/>
        <v>33863.63636363636</v>
      </c>
      <c r="D145" s="3"/>
      <c r="E145" s="3"/>
      <c r="F145" s="3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</row>
    <row r="146" spans="1:42" s="12" customFormat="1" ht="15.75" x14ac:dyDescent="0.25">
      <c r="A146" s="38" t="s">
        <v>206</v>
      </c>
      <c r="B146" s="34" t="s">
        <v>207</v>
      </c>
      <c r="C146" s="41">
        <f>SUM(C147:C150)</f>
        <v>135454.54545454544</v>
      </c>
      <c r="D146" s="3"/>
      <c r="E146" s="3"/>
      <c r="F146" s="3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s="12" customFormat="1" ht="15.75" x14ac:dyDescent="0.2">
      <c r="A147" s="40">
        <v>1</v>
      </c>
      <c r="B147" s="57" t="s">
        <v>209</v>
      </c>
      <c r="C147" s="42">
        <f t="shared" ref="C147:C150" si="12">1490000/2/22</f>
        <v>33863.63636363636</v>
      </c>
      <c r="D147" s="3"/>
      <c r="E147" s="3"/>
      <c r="F147" s="3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</row>
    <row r="148" spans="1:42" s="12" customFormat="1" ht="15.75" x14ac:dyDescent="0.2">
      <c r="A148" s="40">
        <v>2</v>
      </c>
      <c r="B148" s="56" t="s">
        <v>78</v>
      </c>
      <c r="C148" s="42">
        <f t="shared" si="12"/>
        <v>33863.63636363636</v>
      </c>
      <c r="D148" s="3"/>
      <c r="E148" s="3"/>
      <c r="F148" s="3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s="12" customFormat="1" ht="15.75" x14ac:dyDescent="0.2">
      <c r="A149" s="40">
        <v>3</v>
      </c>
      <c r="B149" s="56" t="s">
        <v>79</v>
      </c>
      <c r="C149" s="42">
        <f t="shared" si="12"/>
        <v>33863.63636363636</v>
      </c>
      <c r="D149" s="3"/>
      <c r="E149" s="3"/>
      <c r="F149" s="3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s="12" customFormat="1" ht="15.75" x14ac:dyDescent="0.2">
      <c r="A150" s="40">
        <v>4</v>
      </c>
      <c r="B150" s="57" t="s">
        <v>96</v>
      </c>
      <c r="C150" s="42">
        <f t="shared" si="12"/>
        <v>33863.63636363636</v>
      </c>
      <c r="D150" s="3"/>
      <c r="E150" s="3"/>
      <c r="F150" s="3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s="12" customFormat="1" ht="15.75" x14ac:dyDescent="0.25">
      <c r="A151" s="38" t="s">
        <v>261</v>
      </c>
      <c r="B151" s="37" t="s">
        <v>208</v>
      </c>
      <c r="C151" s="41">
        <f>SUM(C152:C156)</f>
        <v>169318.18181818179</v>
      </c>
      <c r="D151" s="3"/>
      <c r="E151" s="3"/>
      <c r="F151" s="3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s="12" customFormat="1" ht="15.75" x14ac:dyDescent="0.2">
      <c r="A152" s="50">
        <v>1</v>
      </c>
      <c r="B152" s="57" t="s">
        <v>97</v>
      </c>
      <c r="C152" s="42">
        <f t="shared" ref="C152:C156" si="13">1490000/2/22</f>
        <v>33863.63636363636</v>
      </c>
      <c r="D152" s="3"/>
      <c r="E152" s="3"/>
      <c r="F152" s="3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s="12" customFormat="1" ht="15.75" x14ac:dyDescent="0.2">
      <c r="A153" s="50">
        <v>2</v>
      </c>
      <c r="B153" s="57" t="s">
        <v>98</v>
      </c>
      <c r="C153" s="42">
        <f t="shared" si="13"/>
        <v>33863.63636363636</v>
      </c>
      <c r="D153" s="3"/>
      <c r="E153" s="3"/>
      <c r="F153" s="3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s="12" customFormat="1" ht="15.75" x14ac:dyDescent="0.2">
      <c r="A154" s="50">
        <v>3</v>
      </c>
      <c r="B154" s="57" t="s">
        <v>99</v>
      </c>
      <c r="C154" s="42">
        <f t="shared" si="13"/>
        <v>33863.63636363636</v>
      </c>
      <c r="D154" s="3"/>
      <c r="E154" s="3"/>
      <c r="F154" s="3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s="12" customFormat="1" ht="15.75" x14ac:dyDescent="0.2">
      <c r="A155" s="50">
        <v>4</v>
      </c>
      <c r="B155" s="57" t="s">
        <v>101</v>
      </c>
      <c r="C155" s="42">
        <f t="shared" si="13"/>
        <v>33863.63636363636</v>
      </c>
      <c r="D155" s="3"/>
      <c r="E155" s="3"/>
      <c r="F155" s="3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</row>
    <row r="156" spans="1:42" s="12" customFormat="1" ht="15.75" x14ac:dyDescent="0.2">
      <c r="A156" s="50">
        <v>5</v>
      </c>
      <c r="B156" s="57" t="s">
        <v>102</v>
      </c>
      <c r="C156" s="42">
        <f t="shared" si="13"/>
        <v>33863.63636363636</v>
      </c>
      <c r="D156" s="3"/>
      <c r="E156" s="3"/>
      <c r="F156" s="3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s="12" customFormat="1" ht="26.25" x14ac:dyDescent="0.25">
      <c r="A157" s="38" t="s">
        <v>262</v>
      </c>
      <c r="B157" s="37" t="s">
        <v>239</v>
      </c>
      <c r="C157" s="41">
        <f>SUM(C158:C162)</f>
        <v>169318.18181818179</v>
      </c>
      <c r="D157" s="3"/>
      <c r="E157" s="3"/>
      <c r="F157" s="3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s="12" customFormat="1" ht="15.75" x14ac:dyDescent="0.2">
      <c r="A158" s="50">
        <v>1</v>
      </c>
      <c r="B158" s="57" t="s">
        <v>103</v>
      </c>
      <c r="C158" s="42">
        <f t="shared" ref="C158:C162" si="14">1490000/2/22</f>
        <v>33863.63636363636</v>
      </c>
      <c r="D158" s="3"/>
      <c r="E158" s="3"/>
      <c r="F158" s="3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s="12" customFormat="1" ht="15.75" x14ac:dyDescent="0.2">
      <c r="A159" s="50">
        <v>2</v>
      </c>
      <c r="B159" s="57" t="s">
        <v>104</v>
      </c>
      <c r="C159" s="42">
        <f t="shared" si="14"/>
        <v>33863.63636363636</v>
      </c>
      <c r="D159" s="3"/>
      <c r="E159" s="3"/>
      <c r="F159" s="3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s="12" customFormat="1" ht="15.75" x14ac:dyDescent="0.2">
      <c r="A160" s="50">
        <v>3</v>
      </c>
      <c r="B160" s="57" t="s">
        <v>210</v>
      </c>
      <c r="C160" s="42">
        <f t="shared" si="14"/>
        <v>33863.63636363636</v>
      </c>
      <c r="D160" s="3"/>
      <c r="E160" s="3"/>
      <c r="F160" s="3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s="12" customFormat="1" ht="15.75" x14ac:dyDescent="0.2">
      <c r="A161" s="50">
        <v>4</v>
      </c>
      <c r="B161" s="57" t="s">
        <v>106</v>
      </c>
      <c r="C161" s="42">
        <f t="shared" si="14"/>
        <v>33863.63636363636</v>
      </c>
      <c r="D161" s="3"/>
      <c r="E161" s="3"/>
      <c r="F161" s="3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s="12" customFormat="1" ht="15.75" x14ac:dyDescent="0.2">
      <c r="A162" s="50">
        <v>5</v>
      </c>
      <c r="B162" s="57" t="s">
        <v>240</v>
      </c>
      <c r="C162" s="42">
        <f t="shared" si="14"/>
        <v>33863.63636363636</v>
      </c>
      <c r="D162" s="3"/>
      <c r="E162" s="3"/>
      <c r="F162" s="3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s="12" customFormat="1" ht="15.75" x14ac:dyDescent="0.25">
      <c r="A163" s="38" t="s">
        <v>263</v>
      </c>
      <c r="B163" s="37" t="s">
        <v>241</v>
      </c>
      <c r="C163" s="41">
        <f>SUM(C164:C167)</f>
        <v>135454.54545454544</v>
      </c>
      <c r="D163" s="3">
        <f>SUM(C164:C167)</f>
        <v>135454.54545454544</v>
      </c>
      <c r="E163" s="3" t="e">
        <f>#REF!-D163</f>
        <v>#REF!</v>
      </c>
      <c r="F163" s="3" t="e">
        <f>#REF!+#REF!+#REF!</f>
        <v>#REF!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s="12" customFormat="1" ht="15.75" x14ac:dyDescent="0.2">
      <c r="A164" s="50">
        <v>1</v>
      </c>
      <c r="B164" s="59" t="s">
        <v>211</v>
      </c>
      <c r="C164" s="42">
        <f t="shared" ref="C164:C167" si="15">1490000/2/22</f>
        <v>33863.63636363636</v>
      </c>
      <c r="D164" s="3"/>
      <c r="E164" s="3"/>
      <c r="F164" s="3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s="12" customFormat="1" ht="15.75" x14ac:dyDescent="0.2">
      <c r="A165" s="50">
        <v>2</v>
      </c>
      <c r="B165" s="59" t="s">
        <v>213</v>
      </c>
      <c r="C165" s="42">
        <f t="shared" si="15"/>
        <v>33863.63636363636</v>
      </c>
      <c r="D165" s="3"/>
      <c r="E165" s="3"/>
      <c r="F165" s="3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s="12" customFormat="1" ht="15.75" x14ac:dyDescent="0.2">
      <c r="A166" s="50">
        <v>3</v>
      </c>
      <c r="B166" s="59" t="s">
        <v>212</v>
      </c>
      <c r="C166" s="42">
        <f t="shared" si="15"/>
        <v>33863.63636363636</v>
      </c>
      <c r="D166" s="3"/>
      <c r="E166" s="3"/>
      <c r="F166" s="3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s="12" customFormat="1" ht="15.75" x14ac:dyDescent="0.2">
      <c r="A167" s="50">
        <v>4</v>
      </c>
      <c r="B167" s="59" t="s">
        <v>214</v>
      </c>
      <c r="C167" s="42">
        <f t="shared" si="15"/>
        <v>33863.63636363636</v>
      </c>
      <c r="D167" s="3"/>
      <c r="E167" s="3"/>
      <c r="F167" s="3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s="12" customFormat="1" ht="15.75" x14ac:dyDescent="0.25">
      <c r="A168" s="44"/>
      <c r="B168" s="45" t="s">
        <v>245</v>
      </c>
      <c r="C168" s="46">
        <f>C163+C157+C151+C146+C136+C122+C108+C97+C84+C68+C43+C38+C33+C23+C14+C10</f>
        <v>4808636.3636363633</v>
      </c>
      <c r="D168" s="10"/>
      <c r="E168" s="3"/>
      <c r="F168" s="3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s="12" customFormat="1" ht="15.75" x14ac:dyDescent="0.25">
      <c r="A169" s="47"/>
      <c r="B169" s="48" t="s">
        <v>244</v>
      </c>
      <c r="C169" s="49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s="12" customFormat="1" ht="15.75" x14ac:dyDescent="0.25">
      <c r="A170" s="64" t="s">
        <v>2</v>
      </c>
      <c r="B170" s="63" t="s">
        <v>109</v>
      </c>
      <c r="C170" s="42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s="12" customFormat="1" ht="15.75" x14ac:dyDescent="0.25">
      <c r="A171" s="8">
        <v>1</v>
      </c>
      <c r="B171" s="60" t="s">
        <v>110</v>
      </c>
      <c r="C171" s="42">
        <f t="shared" ref="C171:C175" si="16">1490000/2/22</f>
        <v>33863.63636363636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s="12" customFormat="1" ht="15.75" x14ac:dyDescent="0.25">
      <c r="A172" s="8">
        <v>2</v>
      </c>
      <c r="B172" s="60" t="s">
        <v>111</v>
      </c>
      <c r="C172" s="42">
        <f t="shared" si="16"/>
        <v>33863.63636363636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s="12" customFormat="1" ht="15.75" x14ac:dyDescent="0.25">
      <c r="A173" s="8">
        <v>3</v>
      </c>
      <c r="B173" s="60" t="s">
        <v>112</v>
      </c>
      <c r="C173" s="42">
        <f t="shared" si="16"/>
        <v>33863.63636363636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s="12" customFormat="1" ht="15.75" x14ac:dyDescent="0.25">
      <c r="A174" s="8">
        <v>4</v>
      </c>
      <c r="B174" s="60" t="s">
        <v>118</v>
      </c>
      <c r="C174" s="42">
        <f t="shared" si="16"/>
        <v>33863.63636363636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s="12" customFormat="1" ht="15.75" x14ac:dyDescent="0.25">
      <c r="A175" s="8">
        <v>5</v>
      </c>
      <c r="B175" s="60" t="s">
        <v>221</v>
      </c>
      <c r="C175" s="42">
        <f t="shared" si="16"/>
        <v>33863.63636363636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s="12" customFormat="1" ht="15.75" x14ac:dyDescent="0.2">
      <c r="A176" s="8"/>
      <c r="B176" s="9" t="s">
        <v>114</v>
      </c>
      <c r="C176" s="51">
        <f>SUM(C171:C175)</f>
        <v>169318.18181818179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s="12" customFormat="1" ht="15.75" x14ac:dyDescent="0.2">
      <c r="A177" s="64" t="s">
        <v>82</v>
      </c>
      <c r="B177" s="63" t="s">
        <v>115</v>
      </c>
      <c r="C177" s="5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s="12" customFormat="1" ht="15.75" x14ac:dyDescent="0.25">
      <c r="A178" s="8">
        <v>6</v>
      </c>
      <c r="B178" s="60" t="s">
        <v>56</v>
      </c>
      <c r="C178" s="42">
        <f t="shared" ref="C178:C184" si="17">1490000/2/22</f>
        <v>33863.63636363636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s="12" customFormat="1" ht="15.75" x14ac:dyDescent="0.25">
      <c r="A179" s="8">
        <v>7</v>
      </c>
      <c r="B179" s="60" t="s">
        <v>153</v>
      </c>
      <c r="C179" s="42">
        <f t="shared" si="17"/>
        <v>33863.63636363636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s="12" customFormat="1" ht="15.75" x14ac:dyDescent="0.25">
      <c r="A180" s="8">
        <v>8</v>
      </c>
      <c r="B180" s="61" t="s">
        <v>147</v>
      </c>
      <c r="C180" s="42">
        <f t="shared" si="17"/>
        <v>33863.63636363636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s="12" customFormat="1" ht="15.75" x14ac:dyDescent="0.25">
      <c r="A181" s="8">
        <v>9</v>
      </c>
      <c r="B181" s="60" t="s">
        <v>113</v>
      </c>
      <c r="C181" s="42">
        <f t="shared" si="17"/>
        <v>33863.63636363636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s="12" customFormat="1" ht="15.75" x14ac:dyDescent="0.25">
      <c r="A182" s="8">
        <v>10</v>
      </c>
      <c r="B182" s="60" t="s">
        <v>123</v>
      </c>
      <c r="C182" s="42">
        <f t="shared" si="17"/>
        <v>33863.63636363636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s="12" customFormat="1" ht="15.75" x14ac:dyDescent="0.25">
      <c r="A183" s="8">
        <v>11</v>
      </c>
      <c r="B183" s="60" t="s">
        <v>119</v>
      </c>
      <c r="C183" s="42">
        <f t="shared" si="17"/>
        <v>33863.63636363636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s="12" customFormat="1" ht="15.75" x14ac:dyDescent="0.25">
      <c r="A184" s="8">
        <v>12</v>
      </c>
      <c r="B184" s="60" t="s">
        <v>216</v>
      </c>
      <c r="C184" s="42">
        <f t="shared" si="17"/>
        <v>33863.63636363636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s="12" customFormat="1" ht="15.75" x14ac:dyDescent="0.2">
      <c r="A185" s="8"/>
      <c r="B185" s="9" t="s">
        <v>114</v>
      </c>
      <c r="C185" s="51">
        <f t="shared" ref="C185" si="18">SUM(C178:C184)</f>
        <v>237045.4545454545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s="12" customFormat="1" ht="15.75" x14ac:dyDescent="0.2">
      <c r="A186" s="64" t="s">
        <v>120</v>
      </c>
      <c r="B186" s="63" t="s">
        <v>121</v>
      </c>
      <c r="C186" s="5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s="12" customFormat="1" ht="15.75" x14ac:dyDescent="0.25">
      <c r="A187" s="8">
        <v>13</v>
      </c>
      <c r="B187" s="60" t="s">
        <v>122</v>
      </c>
      <c r="C187" s="42">
        <f t="shared" ref="C187:C193" si="19">1490000/2/22</f>
        <v>33863.63636363636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s="12" customFormat="1" ht="15.75" x14ac:dyDescent="0.25">
      <c r="A188" s="8">
        <v>14</v>
      </c>
      <c r="B188" s="60" t="s">
        <v>116</v>
      </c>
      <c r="C188" s="42">
        <f t="shared" si="19"/>
        <v>33863.63636363636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s="12" customFormat="1" ht="15.75" x14ac:dyDescent="0.25">
      <c r="A189" s="8">
        <v>15</v>
      </c>
      <c r="B189" s="60" t="s">
        <v>124</v>
      </c>
      <c r="C189" s="42">
        <f t="shared" si="19"/>
        <v>33863.63636363636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s="12" customFormat="1" ht="15.75" x14ac:dyDescent="0.25">
      <c r="A190" s="8">
        <v>16</v>
      </c>
      <c r="B190" s="60" t="s">
        <v>125</v>
      </c>
      <c r="C190" s="42">
        <f t="shared" si="19"/>
        <v>33863.63636363636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s="12" customFormat="1" ht="15.75" x14ac:dyDescent="0.25">
      <c r="A191" s="8">
        <v>17</v>
      </c>
      <c r="B191" s="60" t="s">
        <v>126</v>
      </c>
      <c r="C191" s="42">
        <f t="shared" si="19"/>
        <v>33863.63636363636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s="12" customFormat="1" ht="15.75" x14ac:dyDescent="0.25">
      <c r="A192" s="8">
        <v>18</v>
      </c>
      <c r="B192" s="60" t="s">
        <v>127</v>
      </c>
      <c r="C192" s="42">
        <f t="shared" si="19"/>
        <v>33863.63636363636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s="12" customFormat="1" ht="15.75" x14ac:dyDescent="0.25">
      <c r="A193" s="8">
        <v>19</v>
      </c>
      <c r="B193" s="60" t="s">
        <v>220</v>
      </c>
      <c r="C193" s="42">
        <f t="shared" si="19"/>
        <v>33863.63636363636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s="12" customFormat="1" ht="15.75" x14ac:dyDescent="0.2">
      <c r="A194" s="8"/>
      <c r="B194" s="9" t="s">
        <v>114</v>
      </c>
      <c r="C194" s="51">
        <f t="shared" ref="C194" si="20">SUM(C187:C193)</f>
        <v>237045.4545454545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s="12" customFormat="1" ht="15.75" x14ac:dyDescent="0.2">
      <c r="A195" s="64" t="s">
        <v>128</v>
      </c>
      <c r="B195" s="63" t="s">
        <v>129</v>
      </c>
      <c r="C195" s="5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s="12" customFormat="1" ht="15.75" x14ac:dyDescent="0.25">
      <c r="A196" s="8">
        <v>20</v>
      </c>
      <c r="B196" s="60" t="s">
        <v>130</v>
      </c>
      <c r="C196" s="42">
        <f t="shared" ref="C196:C202" si="21">1490000/2/22</f>
        <v>33863.63636363636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s="12" customFormat="1" ht="15.75" x14ac:dyDescent="0.25">
      <c r="A197" s="8">
        <v>21</v>
      </c>
      <c r="B197" s="60" t="s">
        <v>148</v>
      </c>
      <c r="C197" s="42">
        <f t="shared" si="21"/>
        <v>33863.63636363636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s="12" customFormat="1" ht="15.75" x14ac:dyDescent="0.25">
      <c r="A198" s="8">
        <v>22</v>
      </c>
      <c r="B198" s="60" t="s">
        <v>131</v>
      </c>
      <c r="C198" s="42">
        <f t="shared" si="21"/>
        <v>33863.63636363636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s="12" customFormat="1" ht="15.75" x14ac:dyDescent="0.25">
      <c r="A199" s="8">
        <v>23</v>
      </c>
      <c r="B199" s="60" t="s">
        <v>132</v>
      </c>
      <c r="C199" s="42">
        <f t="shared" si="21"/>
        <v>33863.63636363636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s="12" customFormat="1" ht="15.75" x14ac:dyDescent="0.25">
      <c r="A200" s="8">
        <v>24</v>
      </c>
      <c r="B200" s="60" t="s">
        <v>133</v>
      </c>
      <c r="C200" s="42">
        <f t="shared" si="21"/>
        <v>33863.63636363636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s="12" customFormat="1" ht="15.75" x14ac:dyDescent="0.25">
      <c r="A201" s="8">
        <v>25</v>
      </c>
      <c r="B201" s="60" t="s">
        <v>134</v>
      </c>
      <c r="C201" s="42">
        <f t="shared" si="21"/>
        <v>33863.63636363636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s="12" customFormat="1" ht="15.75" x14ac:dyDescent="0.25">
      <c r="A202" s="8">
        <v>26</v>
      </c>
      <c r="B202" s="60" t="s">
        <v>219</v>
      </c>
      <c r="C202" s="42">
        <f t="shared" si="21"/>
        <v>33863.63636363636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s="12" customFormat="1" ht="15.75" x14ac:dyDescent="0.2">
      <c r="A203" s="8"/>
      <c r="B203" s="9" t="s">
        <v>114</v>
      </c>
      <c r="C203" s="51">
        <f t="shared" ref="C203" si="22">SUM(C196:C202)</f>
        <v>237045.4545454545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s="12" customFormat="1" ht="15.75" x14ac:dyDescent="0.2">
      <c r="A204" s="64" t="s">
        <v>135</v>
      </c>
      <c r="B204" s="63" t="s">
        <v>136</v>
      </c>
      <c r="C204" s="5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s="12" customFormat="1" ht="15.75" x14ac:dyDescent="0.25">
      <c r="A205" s="8">
        <v>27</v>
      </c>
      <c r="B205" s="60" t="s">
        <v>137</v>
      </c>
      <c r="C205" s="42">
        <f t="shared" ref="C205:C209" si="23">1490000/2/22</f>
        <v>33863.63636363636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s="12" customFormat="1" ht="15.75" x14ac:dyDescent="0.25">
      <c r="A206" s="8">
        <v>28</v>
      </c>
      <c r="B206" s="60" t="s">
        <v>138</v>
      </c>
      <c r="C206" s="42">
        <f t="shared" si="23"/>
        <v>33863.63636363636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s="12" customFormat="1" ht="15.75" x14ac:dyDescent="0.25">
      <c r="A207" s="8">
        <v>29</v>
      </c>
      <c r="B207" s="60" t="s">
        <v>112</v>
      </c>
      <c r="C207" s="42">
        <f t="shared" si="23"/>
        <v>33863.63636363636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s="12" customFormat="1" ht="15.75" x14ac:dyDescent="0.25">
      <c r="A208" s="8">
        <v>30</v>
      </c>
      <c r="B208" s="60" t="s">
        <v>139</v>
      </c>
      <c r="C208" s="42">
        <f t="shared" si="23"/>
        <v>33863.63636363636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3" s="12" customFormat="1" ht="15.75" x14ac:dyDescent="0.25">
      <c r="A209" s="8">
        <v>31</v>
      </c>
      <c r="B209" s="60" t="s">
        <v>226</v>
      </c>
      <c r="C209" s="42">
        <f t="shared" si="23"/>
        <v>33863.63636363636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3" s="12" customFormat="1" ht="15.75" x14ac:dyDescent="0.2">
      <c r="A210" s="8"/>
      <c r="B210" s="9" t="s">
        <v>114</v>
      </c>
      <c r="C210" s="52">
        <f t="shared" ref="C210" si="24">SUM(C205:C209)</f>
        <v>169318.18181818179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3" s="12" customFormat="1" ht="15.75" x14ac:dyDescent="0.2">
      <c r="A211" s="64" t="s">
        <v>141</v>
      </c>
      <c r="B211" s="63" t="s">
        <v>142</v>
      </c>
      <c r="C211" s="54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3" s="12" customFormat="1" ht="15.75" x14ac:dyDescent="0.25">
      <c r="A212" s="8">
        <v>32</v>
      </c>
      <c r="B212" s="61" t="s">
        <v>143</v>
      </c>
      <c r="C212" s="42">
        <f t="shared" ref="C212:C217" si="25">1490000/2/22</f>
        <v>33863.63636363636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3" s="12" customFormat="1" ht="15.75" x14ac:dyDescent="0.25">
      <c r="A213" s="8">
        <v>33</v>
      </c>
      <c r="B213" s="60" t="s">
        <v>144</v>
      </c>
      <c r="C213" s="42">
        <f t="shared" si="25"/>
        <v>33863.63636363636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3" s="12" customFormat="1" ht="15.75" x14ac:dyDescent="0.25">
      <c r="A214" s="8">
        <v>34</v>
      </c>
      <c r="B214" s="62" t="s">
        <v>242</v>
      </c>
      <c r="C214" s="42">
        <f t="shared" si="25"/>
        <v>33863.63636363636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3" s="12" customFormat="1" ht="15.75" x14ac:dyDescent="0.25">
      <c r="A215" s="8">
        <v>35</v>
      </c>
      <c r="B215" s="60" t="s">
        <v>154</v>
      </c>
      <c r="C215" s="42">
        <f t="shared" si="25"/>
        <v>33863.63636363636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3" s="12" customFormat="1" ht="15.75" x14ac:dyDescent="0.25">
      <c r="A216" s="8">
        <v>36</v>
      </c>
      <c r="B216" s="60" t="s">
        <v>117</v>
      </c>
      <c r="C216" s="42">
        <f t="shared" si="25"/>
        <v>33863.63636363636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3" s="12" customFormat="1" ht="15.75" x14ac:dyDescent="0.25">
      <c r="A217" s="8">
        <v>37</v>
      </c>
      <c r="B217" s="60" t="s">
        <v>215</v>
      </c>
      <c r="C217" s="42">
        <f t="shared" si="25"/>
        <v>33863.63636363636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3" s="12" customFormat="1" ht="15.75" x14ac:dyDescent="0.2">
      <c r="A218" s="8"/>
      <c r="B218" s="9" t="s">
        <v>114</v>
      </c>
      <c r="C218" s="51">
        <f t="shared" ref="C218" si="26">SUM(C212:C217)</f>
        <v>203181.81818181815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3" s="3" customFormat="1" ht="12.75" x14ac:dyDescent="0.2">
      <c r="A219" s="64" t="s">
        <v>149</v>
      </c>
      <c r="B219" s="63" t="s">
        <v>150</v>
      </c>
      <c r="C219" s="53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5"/>
    </row>
    <row r="220" spans="1:43" s="3" customFormat="1" ht="15.75" x14ac:dyDescent="0.25">
      <c r="A220" s="8">
        <v>38</v>
      </c>
      <c r="B220" s="60" t="s">
        <v>158</v>
      </c>
      <c r="C220" s="42">
        <f t="shared" ref="C220:C225" si="27">1490000/2/22</f>
        <v>33863.63636363636</v>
      </c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5"/>
    </row>
    <row r="221" spans="1:43" s="26" customFormat="1" ht="15.75" x14ac:dyDescent="0.25">
      <c r="A221" s="8">
        <v>39</v>
      </c>
      <c r="B221" s="60" t="s">
        <v>151</v>
      </c>
      <c r="C221" s="42">
        <f t="shared" si="27"/>
        <v>33863.63636363636</v>
      </c>
    </row>
    <row r="222" spans="1:43" s="27" customFormat="1" ht="15.75" x14ac:dyDescent="0.25">
      <c r="A222" s="8">
        <v>40</v>
      </c>
      <c r="B222" s="60" t="s">
        <v>152</v>
      </c>
      <c r="C222" s="42">
        <f t="shared" si="27"/>
        <v>33863.63636363636</v>
      </c>
    </row>
    <row r="223" spans="1:43" s="26" customFormat="1" ht="15.75" x14ac:dyDescent="0.25">
      <c r="A223" s="8">
        <v>41</v>
      </c>
      <c r="B223" s="61" t="s">
        <v>16</v>
      </c>
      <c r="C223" s="42">
        <f t="shared" si="27"/>
        <v>33863.63636363636</v>
      </c>
    </row>
    <row r="224" spans="1:43" s="26" customFormat="1" ht="15.75" x14ac:dyDescent="0.25">
      <c r="A224" s="8">
        <v>42</v>
      </c>
      <c r="B224" s="60" t="s">
        <v>155</v>
      </c>
      <c r="C224" s="42">
        <f t="shared" si="27"/>
        <v>33863.63636363636</v>
      </c>
    </row>
    <row r="225" spans="1:3" s="26" customFormat="1" ht="15.75" x14ac:dyDescent="0.25">
      <c r="A225" s="8">
        <v>43</v>
      </c>
      <c r="B225" s="60" t="s">
        <v>223</v>
      </c>
      <c r="C225" s="42">
        <f t="shared" si="27"/>
        <v>33863.63636363636</v>
      </c>
    </row>
    <row r="226" spans="1:3" s="27" customFormat="1" ht="15.75" x14ac:dyDescent="0.25">
      <c r="A226" s="8"/>
      <c r="B226" s="9" t="s">
        <v>114</v>
      </c>
      <c r="C226" s="51">
        <f t="shared" ref="C226" si="28">SUM(C220:C225)</f>
        <v>203181.81818181815</v>
      </c>
    </row>
    <row r="227" spans="1:3" ht="15" customHeight="1" x14ac:dyDescent="0.2">
      <c r="A227" s="64" t="s">
        <v>156</v>
      </c>
      <c r="B227" s="63" t="s">
        <v>157</v>
      </c>
      <c r="C227" s="53"/>
    </row>
    <row r="228" spans="1:3" ht="16.5" customHeight="1" x14ac:dyDescent="0.25">
      <c r="A228" s="8">
        <v>44</v>
      </c>
      <c r="B228" s="61" t="s">
        <v>145</v>
      </c>
      <c r="C228" s="42">
        <f t="shared" ref="C228:C232" si="29">1490000/2/22</f>
        <v>33863.63636363636</v>
      </c>
    </row>
    <row r="229" spans="1:3" ht="15.75" x14ac:dyDescent="0.25">
      <c r="A229" s="8">
        <v>45</v>
      </c>
      <c r="B229" s="60" t="s">
        <v>63</v>
      </c>
      <c r="C229" s="42">
        <f t="shared" si="29"/>
        <v>33863.63636363636</v>
      </c>
    </row>
    <row r="230" spans="1:3" ht="15.75" x14ac:dyDescent="0.25">
      <c r="A230" s="8">
        <v>46</v>
      </c>
      <c r="B230" s="62" t="s">
        <v>159</v>
      </c>
      <c r="C230" s="42">
        <f t="shared" si="29"/>
        <v>33863.63636363636</v>
      </c>
    </row>
    <row r="231" spans="1:3" ht="15.75" x14ac:dyDescent="0.25">
      <c r="A231" s="8">
        <v>47</v>
      </c>
      <c r="B231" s="61" t="s">
        <v>146</v>
      </c>
      <c r="C231" s="42">
        <f t="shared" si="29"/>
        <v>33863.63636363636</v>
      </c>
    </row>
    <row r="232" spans="1:3" ht="15.75" x14ac:dyDescent="0.25">
      <c r="A232" s="8">
        <v>48</v>
      </c>
      <c r="B232" s="62" t="s">
        <v>222</v>
      </c>
      <c r="C232" s="42">
        <f t="shared" si="29"/>
        <v>33863.63636363636</v>
      </c>
    </row>
    <row r="233" spans="1:3" ht="12.75" x14ac:dyDescent="0.2">
      <c r="A233" s="8"/>
      <c r="B233" s="9" t="s">
        <v>114</v>
      </c>
      <c r="C233" s="51">
        <f t="shared" ref="C233" si="30">SUM(C228:C232)</f>
        <v>169318.18181818179</v>
      </c>
    </row>
    <row r="234" spans="1:3" ht="12.75" x14ac:dyDescent="0.2">
      <c r="A234" s="64" t="s">
        <v>160</v>
      </c>
      <c r="B234" s="63" t="s">
        <v>161</v>
      </c>
      <c r="C234" s="53"/>
    </row>
    <row r="235" spans="1:3" ht="15.75" x14ac:dyDescent="0.25">
      <c r="A235" s="8">
        <v>49</v>
      </c>
      <c r="B235" s="62" t="s">
        <v>162</v>
      </c>
      <c r="C235" s="42">
        <f t="shared" ref="C235:C239" si="31">1490000/2/22</f>
        <v>33863.63636363636</v>
      </c>
    </row>
    <row r="236" spans="1:3" ht="15.75" x14ac:dyDescent="0.25">
      <c r="A236" s="8">
        <v>50</v>
      </c>
      <c r="B236" s="60" t="s">
        <v>163</v>
      </c>
      <c r="C236" s="42">
        <f t="shared" si="31"/>
        <v>33863.63636363636</v>
      </c>
    </row>
    <row r="237" spans="1:3" ht="15.75" x14ac:dyDescent="0.25">
      <c r="A237" s="8">
        <v>51</v>
      </c>
      <c r="B237" s="60" t="s">
        <v>164</v>
      </c>
      <c r="C237" s="42">
        <f t="shared" si="31"/>
        <v>33863.63636363636</v>
      </c>
    </row>
    <row r="238" spans="1:3" ht="15.75" x14ac:dyDescent="0.25">
      <c r="A238" s="8">
        <v>52</v>
      </c>
      <c r="B238" s="60" t="s">
        <v>165</v>
      </c>
      <c r="C238" s="42">
        <f t="shared" si="31"/>
        <v>33863.63636363636</v>
      </c>
    </row>
    <row r="239" spans="1:3" ht="15.75" x14ac:dyDescent="0.25">
      <c r="A239" s="8">
        <v>53</v>
      </c>
      <c r="B239" s="60" t="s">
        <v>224</v>
      </c>
      <c r="C239" s="42">
        <f t="shared" si="31"/>
        <v>33863.63636363636</v>
      </c>
    </row>
    <row r="240" spans="1:3" ht="12.75" x14ac:dyDescent="0.2">
      <c r="A240" s="8"/>
      <c r="B240" s="9" t="s">
        <v>114</v>
      </c>
      <c r="C240" s="51">
        <f t="shared" ref="C240" si="32">SUM(C235:C239)</f>
        <v>169318.18181818179</v>
      </c>
    </row>
    <row r="241" spans="1:43" ht="12.75" x14ac:dyDescent="0.2">
      <c r="A241" s="64" t="s">
        <v>166</v>
      </c>
      <c r="B241" s="63" t="s">
        <v>167</v>
      </c>
      <c r="C241" s="53"/>
    </row>
    <row r="242" spans="1:43" ht="15.75" x14ac:dyDescent="0.25">
      <c r="A242" s="8">
        <v>54</v>
      </c>
      <c r="B242" s="60" t="s">
        <v>168</v>
      </c>
      <c r="C242" s="42">
        <f t="shared" ref="C242:C248" si="33">1490000/2/22</f>
        <v>33863.63636363636</v>
      </c>
    </row>
    <row r="243" spans="1:43" s="4" customFormat="1" ht="15.75" x14ac:dyDescent="0.25">
      <c r="A243" s="8">
        <v>55</v>
      </c>
      <c r="B243" s="60" t="s">
        <v>169</v>
      </c>
      <c r="C243" s="42">
        <f t="shared" si="33"/>
        <v>33863.63636363636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Q243" s="5"/>
    </row>
    <row r="244" spans="1:43" s="4" customFormat="1" ht="15.75" x14ac:dyDescent="0.25">
      <c r="A244" s="8">
        <v>56</v>
      </c>
      <c r="B244" s="60" t="s">
        <v>170</v>
      </c>
      <c r="C244" s="42">
        <f t="shared" si="33"/>
        <v>33863.63636363636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Q244" s="5"/>
    </row>
    <row r="245" spans="1:43" s="7" customFormat="1" ht="15.75" x14ac:dyDescent="0.25">
      <c r="A245" s="8">
        <v>57</v>
      </c>
      <c r="B245" s="60" t="s">
        <v>171</v>
      </c>
      <c r="C245" s="42">
        <f t="shared" si="33"/>
        <v>33863.63636363636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43" ht="15.75" x14ac:dyDescent="0.25">
      <c r="A246" s="8">
        <v>58</v>
      </c>
      <c r="B246" s="60" t="s">
        <v>172</v>
      </c>
      <c r="C246" s="42">
        <f t="shared" si="33"/>
        <v>33863.63636363636</v>
      </c>
    </row>
    <row r="247" spans="1:43" s="4" customFormat="1" ht="15.75" x14ac:dyDescent="0.25">
      <c r="A247" s="8">
        <v>59</v>
      </c>
      <c r="B247" s="60" t="s">
        <v>173</v>
      </c>
      <c r="C247" s="42">
        <f t="shared" si="33"/>
        <v>33863.63636363636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Q247" s="5"/>
    </row>
    <row r="248" spans="1:43" s="22" customFormat="1" ht="15.75" x14ac:dyDescent="0.25">
      <c r="A248" s="8">
        <v>60</v>
      </c>
      <c r="B248" s="60" t="s">
        <v>217</v>
      </c>
      <c r="C248" s="42">
        <f t="shared" si="33"/>
        <v>33863.63636363636</v>
      </c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 spans="1:43" ht="12.75" x14ac:dyDescent="0.2">
      <c r="A249" s="8"/>
      <c r="B249" s="9" t="s">
        <v>114</v>
      </c>
      <c r="C249" s="51">
        <f t="shared" ref="C249" si="34">SUM(C242:C248)</f>
        <v>237045.4545454545</v>
      </c>
    </row>
    <row r="250" spans="1:43" ht="12.75" x14ac:dyDescent="0.2">
      <c r="A250" s="64" t="s">
        <v>174</v>
      </c>
      <c r="B250" s="63" t="s">
        <v>175</v>
      </c>
      <c r="C250" s="53"/>
    </row>
    <row r="251" spans="1:43" ht="15.75" x14ac:dyDescent="0.25">
      <c r="A251" s="8">
        <v>61</v>
      </c>
      <c r="B251" s="60" t="s">
        <v>176</v>
      </c>
      <c r="C251" s="42">
        <f t="shared" ref="C251:C256" si="35">1490000/2/22</f>
        <v>33863.63636363636</v>
      </c>
    </row>
    <row r="252" spans="1:43" ht="15.75" x14ac:dyDescent="0.25">
      <c r="A252" s="8">
        <v>62</v>
      </c>
      <c r="B252" s="60" t="s">
        <v>184</v>
      </c>
      <c r="C252" s="42">
        <f t="shared" si="35"/>
        <v>33863.63636363636</v>
      </c>
    </row>
    <row r="253" spans="1:43" ht="15.75" x14ac:dyDescent="0.25">
      <c r="A253" s="8">
        <v>63</v>
      </c>
      <c r="B253" s="60" t="s">
        <v>178</v>
      </c>
      <c r="C253" s="42">
        <f t="shared" si="35"/>
        <v>33863.63636363636</v>
      </c>
    </row>
    <row r="254" spans="1:43" ht="15.75" x14ac:dyDescent="0.25">
      <c r="A254" s="8">
        <v>64</v>
      </c>
      <c r="B254" s="60" t="s">
        <v>179</v>
      </c>
      <c r="C254" s="42">
        <f t="shared" si="35"/>
        <v>33863.63636363636</v>
      </c>
    </row>
    <row r="255" spans="1:43" ht="15.75" x14ac:dyDescent="0.25">
      <c r="A255" s="8">
        <v>65</v>
      </c>
      <c r="B255" s="60" t="s">
        <v>180</v>
      </c>
      <c r="C255" s="42">
        <f t="shared" si="35"/>
        <v>33863.63636363636</v>
      </c>
    </row>
    <row r="256" spans="1:43" ht="15.75" x14ac:dyDescent="0.25">
      <c r="A256" s="8">
        <v>66</v>
      </c>
      <c r="B256" s="60" t="s">
        <v>225</v>
      </c>
      <c r="C256" s="42">
        <f t="shared" si="35"/>
        <v>33863.63636363636</v>
      </c>
    </row>
    <row r="257" spans="1:5" ht="12.75" x14ac:dyDescent="0.2">
      <c r="A257" s="8"/>
      <c r="B257" s="9" t="s">
        <v>114</v>
      </c>
      <c r="C257" s="51">
        <f t="shared" ref="C257" si="36">SUM(C251:C256)</f>
        <v>203181.81818181815</v>
      </c>
    </row>
    <row r="258" spans="1:5" ht="12.75" x14ac:dyDescent="0.2">
      <c r="A258" s="64" t="s">
        <v>181</v>
      </c>
      <c r="B258" s="63" t="s">
        <v>182</v>
      </c>
      <c r="C258" s="53"/>
    </row>
    <row r="259" spans="1:5" ht="15.75" x14ac:dyDescent="0.25">
      <c r="A259" s="8">
        <v>67</v>
      </c>
      <c r="B259" s="60" t="s">
        <v>183</v>
      </c>
      <c r="C259" s="42">
        <f t="shared" ref="C259:C264" si="37">1490000/2/22</f>
        <v>33863.63636363636</v>
      </c>
    </row>
    <row r="260" spans="1:5" ht="15.75" x14ac:dyDescent="0.25">
      <c r="A260" s="8">
        <v>68</v>
      </c>
      <c r="B260" s="60" t="s">
        <v>177</v>
      </c>
      <c r="C260" s="42">
        <f t="shared" si="37"/>
        <v>33863.63636363636</v>
      </c>
    </row>
    <row r="261" spans="1:5" ht="15.75" x14ac:dyDescent="0.25">
      <c r="A261" s="8">
        <v>69</v>
      </c>
      <c r="B261" s="60" t="s">
        <v>185</v>
      </c>
      <c r="C261" s="42">
        <f t="shared" si="37"/>
        <v>33863.63636363636</v>
      </c>
    </row>
    <row r="262" spans="1:5" ht="15.75" x14ac:dyDescent="0.25">
      <c r="A262" s="8">
        <v>70</v>
      </c>
      <c r="B262" s="60" t="s">
        <v>111</v>
      </c>
      <c r="C262" s="42">
        <f t="shared" si="37"/>
        <v>33863.63636363636</v>
      </c>
    </row>
    <row r="263" spans="1:5" ht="15.75" x14ac:dyDescent="0.25">
      <c r="A263" s="8">
        <v>71</v>
      </c>
      <c r="B263" s="60" t="s">
        <v>140</v>
      </c>
      <c r="C263" s="42">
        <f t="shared" si="37"/>
        <v>33863.63636363636</v>
      </c>
    </row>
    <row r="264" spans="1:5" ht="15.75" x14ac:dyDescent="0.25">
      <c r="A264" s="8">
        <v>72</v>
      </c>
      <c r="B264" s="60" t="s">
        <v>218</v>
      </c>
      <c r="C264" s="42">
        <f t="shared" si="37"/>
        <v>33863.63636363636</v>
      </c>
    </row>
    <row r="265" spans="1:5" ht="12.75" x14ac:dyDescent="0.2">
      <c r="A265" s="8"/>
      <c r="B265" s="8" t="s">
        <v>114</v>
      </c>
      <c r="C265" s="51">
        <f>SUM(C259:C264)</f>
        <v>203181.81818181815</v>
      </c>
    </row>
    <row r="266" spans="1:5" ht="12.75" x14ac:dyDescent="0.2">
      <c r="A266" s="66" t="s">
        <v>186</v>
      </c>
      <c r="B266" s="66"/>
      <c r="C266" s="43">
        <f t="shared" ref="C266" si="38">C265+C257+C249+C240+C233+C226+C218+C203+C194+C176+C185+C210</f>
        <v>2438181.8181818179</v>
      </c>
    </row>
    <row r="267" spans="1:5" ht="13.5" x14ac:dyDescent="0.25">
      <c r="A267" s="67" t="s">
        <v>243</v>
      </c>
      <c r="B267" s="68"/>
      <c r="C267" s="55">
        <f t="shared" ref="C267" si="39">C266+C168</f>
        <v>7246818.1818181816</v>
      </c>
    </row>
    <row r="268" spans="1:5" ht="15.75" x14ac:dyDescent="0.25">
      <c r="A268" s="30"/>
      <c r="B268" s="30"/>
      <c r="C268" s="31" t="s">
        <v>264</v>
      </c>
      <c r="D268" s="30"/>
      <c r="E268" s="30"/>
    </row>
    <row r="269" spans="1:5" ht="15.75" x14ac:dyDescent="0.25">
      <c r="A269" s="30"/>
      <c r="B269" s="31" t="s">
        <v>81</v>
      </c>
      <c r="C269" s="31" t="s">
        <v>246</v>
      </c>
      <c r="D269" s="30"/>
      <c r="E269" s="30"/>
    </row>
    <row r="270" spans="1:5" ht="15.75" x14ac:dyDescent="0.25">
      <c r="A270" s="30"/>
      <c r="B270" s="31"/>
      <c r="C270" s="31"/>
      <c r="D270" s="30"/>
      <c r="E270" s="30"/>
    </row>
    <row r="271" spans="1:5" ht="15.75" x14ac:dyDescent="0.25">
      <c r="A271" s="30"/>
      <c r="B271" s="31"/>
      <c r="C271" s="31"/>
      <c r="D271" s="30"/>
      <c r="E271" s="30"/>
    </row>
    <row r="272" spans="1:5" ht="15.75" x14ac:dyDescent="0.25">
      <c r="A272" s="30"/>
      <c r="B272" s="31"/>
      <c r="C272" s="31"/>
      <c r="D272" s="30"/>
      <c r="E272" s="30"/>
    </row>
    <row r="273" spans="1:5" ht="15.75" x14ac:dyDescent="0.25">
      <c r="A273" s="30"/>
      <c r="B273" s="31" t="s">
        <v>80</v>
      </c>
      <c r="C273" s="31" t="s">
        <v>247</v>
      </c>
      <c r="D273" s="30"/>
      <c r="E273" s="30"/>
    </row>
    <row r="274" spans="1:5" ht="15.75" x14ac:dyDescent="0.25">
      <c r="A274" s="28"/>
      <c r="B274" s="15"/>
      <c r="C274" s="29"/>
    </row>
    <row r="275" spans="1:5" ht="15.75" x14ac:dyDescent="0.25">
      <c r="A275" s="28"/>
      <c r="B275" s="15"/>
      <c r="C275" s="29"/>
    </row>
    <row r="277" spans="1:5" ht="12.75" x14ac:dyDescent="0.2">
      <c r="B277" s="5"/>
      <c r="C277" s="5"/>
    </row>
  </sheetData>
  <mergeCells count="9">
    <mergeCell ref="C8:C9"/>
    <mergeCell ref="A266:B266"/>
    <mergeCell ref="A267:B267"/>
    <mergeCell ref="A4:C4"/>
    <mergeCell ref="A5:C5"/>
    <mergeCell ref="A6:C6"/>
    <mergeCell ref="A7:C7"/>
    <mergeCell ref="A8:A9"/>
    <mergeCell ref="B8:B9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QUỸ PC THIÊN TAI NĂM 2023</vt:lpstr>
      <vt:lpstr>'QUỸ PC THIÊN TAI NĂM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2023-07-03T02:13:59Z</cp:lastPrinted>
  <dcterms:created xsi:type="dcterms:W3CDTF">2020-02-04T01:57:39Z</dcterms:created>
  <dcterms:modified xsi:type="dcterms:W3CDTF">2023-07-03T03:33:59Z</dcterms:modified>
</cp:coreProperties>
</file>