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15360" windowHeight="7365" tabRatio="954" activeTab="1"/>
  </bookViews>
  <sheets>
    <sheet name="Lấy Tes CỘNG ĐỒNG" sheetId="42" r:id="rId1"/>
    <sheet name="Phục vụ bệnh nhân nghi nhiễm " sheetId="41" r:id="rId2"/>
  </sheets>
  <definedNames>
    <definedName name="_xlnm.Print_Area" localSheetId="0">'Lấy Tes CỘNG ĐỒNG'!$A$1:$Q$110</definedName>
    <definedName name="_xlnm.Print_Area" localSheetId="1">'Phục vụ bệnh nhân nghi nhiễm '!$A$1:$Q$93</definedName>
    <definedName name="_xlnm.Print_Titles" localSheetId="0">'Lấy Tes CỘNG ĐỒNG'!$8:$11</definedName>
    <definedName name="_xlnm.Print_Titles" localSheetId="1">'Phục vụ bệnh nhân nghi nhiễm '!$7:$10</definedName>
  </definedNames>
  <calcPr calcId="144525"/>
</workbook>
</file>

<file path=xl/calcChain.xml><?xml version="1.0" encoding="utf-8"?>
<calcChain xmlns="http://schemas.openxmlformats.org/spreadsheetml/2006/main">
  <c r="F11" i="41" l="1"/>
  <c r="H46" i="42" l="1"/>
  <c r="G46" i="42" s="1"/>
  <c r="F46" i="42" s="1"/>
  <c r="H45" i="42"/>
  <c r="G45" i="42" s="1"/>
  <c r="F45" i="42" s="1"/>
  <c r="H44" i="42"/>
  <c r="G44" i="42"/>
  <c r="F44" i="42"/>
  <c r="H43" i="42"/>
  <c r="G43" i="42" s="1"/>
  <c r="F43" i="42" s="1"/>
  <c r="H88" i="42" l="1"/>
  <c r="G88" i="42" s="1"/>
  <c r="F88" i="42" s="1"/>
  <c r="H87" i="42"/>
  <c r="G87" i="42" s="1"/>
  <c r="F87" i="42" s="1"/>
  <c r="H86" i="42"/>
  <c r="G86" i="42" s="1"/>
  <c r="F86" i="42" s="1"/>
  <c r="H85" i="42"/>
  <c r="G85" i="42" s="1"/>
  <c r="F85" i="42" s="1"/>
  <c r="H84" i="42"/>
  <c r="G84" i="42" s="1"/>
  <c r="F84" i="42" s="1"/>
  <c r="H83" i="42"/>
  <c r="G83" i="42" s="1"/>
  <c r="F83" i="42" s="1"/>
  <c r="H82" i="42"/>
  <c r="G82" i="42" s="1"/>
  <c r="F82" i="42" s="1"/>
  <c r="H81" i="42"/>
  <c r="G81" i="42" s="1"/>
  <c r="F81" i="42" s="1"/>
  <c r="H80" i="42"/>
  <c r="G80" i="42" s="1"/>
  <c r="F80" i="42" s="1"/>
  <c r="H79" i="42"/>
  <c r="G79" i="42" s="1"/>
  <c r="F79" i="42" s="1"/>
  <c r="H78" i="42"/>
  <c r="G78" i="42" s="1"/>
  <c r="F78" i="42" s="1"/>
  <c r="H77" i="42"/>
  <c r="G77" i="42" s="1"/>
  <c r="F77" i="42" s="1"/>
  <c r="H76" i="42"/>
  <c r="G76" i="42" s="1"/>
  <c r="F76" i="42" s="1"/>
  <c r="H75" i="42"/>
  <c r="G75" i="42" s="1"/>
  <c r="F75" i="42" s="1"/>
  <c r="H74" i="42"/>
  <c r="G74" i="42" s="1"/>
  <c r="F74" i="42" s="1"/>
  <c r="H73" i="42"/>
  <c r="G73" i="42" s="1"/>
  <c r="F73" i="42" s="1"/>
  <c r="H72" i="42"/>
  <c r="G72" i="42" s="1"/>
  <c r="F72" i="42" s="1"/>
  <c r="H71" i="42"/>
  <c r="G71" i="42" s="1"/>
  <c r="F71" i="42" s="1"/>
  <c r="H70" i="42"/>
  <c r="G70" i="42" s="1"/>
  <c r="F70" i="42" s="1"/>
  <c r="H69" i="42"/>
  <c r="G69" i="42" s="1"/>
  <c r="F69" i="42" s="1"/>
  <c r="H68" i="42"/>
  <c r="G68" i="42" s="1"/>
  <c r="F68" i="42" s="1"/>
  <c r="H67" i="42"/>
  <c r="G67" i="42" s="1"/>
  <c r="F67" i="42" s="1"/>
  <c r="H66" i="42"/>
  <c r="G66" i="42" s="1"/>
  <c r="F66" i="42" s="1"/>
  <c r="H65" i="42"/>
  <c r="G65" i="42" s="1"/>
  <c r="F65" i="42" s="1"/>
  <c r="H64" i="42"/>
  <c r="G64" i="42" s="1"/>
  <c r="F64" i="42" s="1"/>
  <c r="H63" i="42"/>
  <c r="G63" i="42" s="1"/>
  <c r="F63" i="42" s="1"/>
  <c r="H62" i="42"/>
  <c r="G62" i="42" s="1"/>
  <c r="F62" i="42" s="1"/>
  <c r="H61" i="42"/>
  <c r="G61" i="42" s="1"/>
  <c r="F61" i="42" s="1"/>
  <c r="H60" i="42"/>
  <c r="G60" i="42" s="1"/>
  <c r="F60" i="42" s="1"/>
  <c r="H59" i="42"/>
  <c r="G59" i="42" s="1"/>
  <c r="F59" i="42" s="1"/>
  <c r="H58" i="42"/>
  <c r="G58" i="42" s="1"/>
  <c r="F58" i="42" s="1"/>
  <c r="H57" i="42"/>
  <c r="G57" i="42" s="1"/>
  <c r="F57" i="42" s="1"/>
  <c r="H56" i="42"/>
  <c r="G56" i="42" s="1"/>
  <c r="F56" i="42" s="1"/>
  <c r="H55" i="42"/>
  <c r="G55" i="42" s="1"/>
  <c r="F55" i="42" s="1"/>
  <c r="H54" i="42"/>
  <c r="G54" i="42" s="1"/>
  <c r="F54" i="42" s="1"/>
  <c r="H53" i="42"/>
  <c r="G53" i="42" s="1"/>
  <c r="F53" i="42" s="1"/>
  <c r="H52" i="42"/>
  <c r="G52" i="42" s="1"/>
  <c r="F52" i="42" s="1"/>
  <c r="H51" i="42"/>
  <c r="G51" i="42" s="1"/>
  <c r="F51" i="42" s="1"/>
  <c r="H50" i="42"/>
  <c r="G50" i="42" s="1"/>
  <c r="F50" i="42" s="1"/>
  <c r="H49" i="42"/>
  <c r="G49" i="42" s="1"/>
  <c r="F49" i="42" s="1"/>
  <c r="H48" i="42"/>
  <c r="G48" i="42" s="1"/>
  <c r="F48" i="42" s="1"/>
  <c r="H47" i="42"/>
  <c r="G47" i="42" s="1"/>
  <c r="F47" i="42" s="1"/>
  <c r="H42" i="42"/>
  <c r="G42" i="42" s="1"/>
  <c r="F42" i="42" s="1"/>
  <c r="H41" i="42"/>
  <c r="G41" i="42" s="1"/>
  <c r="F41" i="42" s="1"/>
  <c r="H40" i="42"/>
  <c r="G40" i="42" s="1"/>
  <c r="F40" i="42" s="1"/>
  <c r="H39" i="42"/>
  <c r="G39" i="42" s="1"/>
  <c r="F39" i="42" s="1"/>
  <c r="H38" i="42"/>
  <c r="G38" i="42" s="1"/>
  <c r="F38" i="42" s="1"/>
  <c r="H37" i="42"/>
  <c r="G37" i="42" s="1"/>
  <c r="F37" i="42" s="1"/>
  <c r="H36" i="42"/>
  <c r="G36" i="42" s="1"/>
  <c r="F36" i="42" s="1"/>
  <c r="H35" i="42"/>
  <c r="G35" i="42" s="1"/>
  <c r="F35" i="42" s="1"/>
  <c r="H34" i="42"/>
  <c r="G34" i="42" s="1"/>
  <c r="F34" i="42" s="1"/>
  <c r="H103" i="42"/>
  <c r="G103" i="42" s="1"/>
  <c r="F103" i="42" s="1"/>
  <c r="H102" i="42"/>
  <c r="G102" i="42" s="1"/>
  <c r="F102" i="42" s="1"/>
  <c r="H101" i="42"/>
  <c r="G101" i="42" s="1"/>
  <c r="F101" i="42" s="1"/>
  <c r="H100" i="42"/>
  <c r="G100" i="42" s="1"/>
  <c r="F100" i="42" s="1"/>
  <c r="H99" i="42"/>
  <c r="G99" i="42" s="1"/>
  <c r="F99" i="42" s="1"/>
  <c r="H98" i="42"/>
  <c r="G98" i="42" s="1"/>
  <c r="F98" i="42" s="1"/>
  <c r="H97" i="42"/>
  <c r="G97" i="42" s="1"/>
  <c r="F97" i="42" s="1"/>
  <c r="H96" i="42"/>
  <c r="G96" i="42" s="1"/>
  <c r="F96" i="42" s="1"/>
  <c r="H95" i="42"/>
  <c r="G95" i="42" s="1"/>
  <c r="F95" i="42" s="1"/>
  <c r="H94" i="42"/>
  <c r="G94" i="42" s="1"/>
  <c r="F94" i="42" s="1"/>
  <c r="H14" i="42" l="1"/>
  <c r="G14" i="42" s="1"/>
  <c r="F14" i="42" s="1"/>
  <c r="H11" i="41" l="1"/>
  <c r="I11" i="41"/>
  <c r="J11" i="41"/>
  <c r="L11" i="41"/>
  <c r="N11" i="41"/>
  <c r="O11" i="41"/>
  <c r="P11" i="41"/>
  <c r="E11" i="41"/>
  <c r="K83" i="41"/>
  <c r="G83" i="41" s="1"/>
  <c r="M83" i="41"/>
  <c r="K84" i="41"/>
  <c r="G84" i="41" s="1"/>
  <c r="M84" i="41"/>
  <c r="K85" i="41"/>
  <c r="G85" i="41" s="1"/>
  <c r="M85" i="41"/>
  <c r="M72" i="41"/>
  <c r="K72" i="41"/>
  <c r="G72" i="41"/>
  <c r="M82" i="41"/>
  <c r="K82" i="41"/>
  <c r="G82" i="41" s="1"/>
  <c r="F82" i="41" s="1"/>
  <c r="M81" i="41"/>
  <c r="K81" i="41"/>
  <c r="G81" i="41" s="1"/>
  <c r="M80" i="41"/>
  <c r="K80" i="41"/>
  <c r="G80" i="41" s="1"/>
  <c r="F80" i="41" s="1"/>
  <c r="M79" i="41"/>
  <c r="K79" i="41"/>
  <c r="G79" i="41" s="1"/>
  <c r="M77" i="41"/>
  <c r="K77" i="41"/>
  <c r="G77" i="41" s="1"/>
  <c r="M76" i="41"/>
  <c r="K76" i="41"/>
  <c r="G76" i="41" s="1"/>
  <c r="M75" i="41"/>
  <c r="K75" i="41"/>
  <c r="G75" i="41" s="1"/>
  <c r="M74" i="41"/>
  <c r="K74" i="41"/>
  <c r="G74" i="41"/>
  <c r="M73" i="41"/>
  <c r="K73" i="41"/>
  <c r="G73" i="41" s="1"/>
  <c r="M11" i="41" l="1"/>
  <c r="F79" i="41"/>
  <c r="K11" i="41"/>
  <c r="G11" i="41"/>
  <c r="F72" i="41"/>
  <c r="F84" i="41"/>
  <c r="F81" i="41"/>
  <c r="F85" i="41"/>
  <c r="F83" i="41"/>
  <c r="F77" i="41"/>
  <c r="F73" i="41"/>
  <c r="F76" i="41"/>
  <c r="F75" i="41"/>
  <c r="F74" i="41"/>
  <c r="M70" i="41" l="1"/>
  <c r="K70" i="41"/>
  <c r="G70" i="41" s="1"/>
  <c r="F70" i="41" s="1"/>
  <c r="M69" i="41"/>
  <c r="K69" i="41"/>
  <c r="G69" i="41" s="1"/>
  <c r="F69" i="41" s="1"/>
  <c r="M68" i="41"/>
  <c r="K68" i="41"/>
  <c r="G68" i="41" s="1"/>
  <c r="F68" i="41" s="1"/>
  <c r="M67" i="41"/>
  <c r="K67" i="41"/>
  <c r="G67" i="41" s="1"/>
  <c r="F67" i="41" s="1"/>
  <c r="M66" i="41"/>
  <c r="K66" i="41"/>
  <c r="G66" i="41" s="1"/>
  <c r="F66" i="41" s="1"/>
  <c r="E12" i="42" l="1"/>
  <c r="H93" i="42"/>
  <c r="G93" i="42" s="1"/>
  <c r="F93" i="42" s="1"/>
  <c r="H92" i="42"/>
  <c r="G92" i="42" s="1"/>
  <c r="F92" i="42" s="1"/>
  <c r="H91" i="42"/>
  <c r="G91" i="42" s="1"/>
  <c r="F91" i="42" s="1"/>
  <c r="H90" i="42"/>
  <c r="G90" i="42" s="1"/>
  <c r="F90" i="42" s="1"/>
  <c r="H89" i="42"/>
  <c r="G89" i="42" s="1"/>
  <c r="F89" i="42" s="1"/>
  <c r="H33" i="42"/>
  <c r="G33" i="42" s="1"/>
  <c r="F33" i="42" s="1"/>
  <c r="H32" i="42"/>
  <c r="G32" i="42" s="1"/>
  <c r="F32" i="42" s="1"/>
  <c r="H31" i="42"/>
  <c r="G31" i="42" s="1"/>
  <c r="F31" i="42" s="1"/>
  <c r="H30" i="42"/>
  <c r="G30" i="42" s="1"/>
  <c r="F30" i="42" s="1"/>
  <c r="H29" i="42"/>
  <c r="G29" i="42" s="1"/>
  <c r="F29" i="42" s="1"/>
  <c r="H28" i="42"/>
  <c r="G28" i="42" s="1"/>
  <c r="F28" i="42" s="1"/>
  <c r="H27" i="42"/>
  <c r="G27" i="42" s="1"/>
  <c r="F27" i="42" s="1"/>
  <c r="H26" i="42"/>
  <c r="G26" i="42" s="1"/>
  <c r="F26" i="42" s="1"/>
  <c r="H25" i="42"/>
  <c r="G25" i="42" s="1"/>
  <c r="F25" i="42" s="1"/>
  <c r="H24" i="42"/>
  <c r="G24" i="42" s="1"/>
  <c r="F24" i="42" s="1"/>
  <c r="H23" i="42"/>
  <c r="G23" i="42" s="1"/>
  <c r="F23" i="42" s="1"/>
  <c r="H22" i="42"/>
  <c r="G22" i="42" s="1"/>
  <c r="F22" i="42" s="1"/>
  <c r="H21" i="42"/>
  <c r="G21" i="42" s="1"/>
  <c r="F21" i="42" s="1"/>
  <c r="H20" i="42"/>
  <c r="G20" i="42" s="1"/>
  <c r="F20" i="42" s="1"/>
  <c r="H19" i="42"/>
  <c r="G19" i="42" s="1"/>
  <c r="F19" i="42" s="1"/>
  <c r="H18" i="42"/>
  <c r="G18" i="42" s="1"/>
  <c r="F18" i="42" s="1"/>
  <c r="H17" i="42"/>
  <c r="G17" i="42" s="1"/>
  <c r="F17" i="42" s="1"/>
  <c r="H16" i="42"/>
  <c r="G16" i="42" s="1"/>
  <c r="F16" i="42" s="1"/>
  <c r="H15" i="42"/>
  <c r="G15" i="42" s="1"/>
  <c r="F15" i="42" s="1"/>
  <c r="H13" i="42"/>
  <c r="G13" i="42" s="1"/>
  <c r="F13" i="42" s="1"/>
  <c r="P12" i="42"/>
  <c r="O12" i="42"/>
  <c r="N12" i="42"/>
  <c r="M12" i="42"/>
  <c r="L12" i="42"/>
  <c r="J12" i="42"/>
  <c r="I12" i="42"/>
  <c r="M64" i="41"/>
  <c r="K64" i="41"/>
  <c r="G64" i="41" s="1"/>
  <c r="M63" i="41"/>
  <c r="K63" i="41"/>
  <c r="G63" i="41"/>
  <c r="M62" i="41"/>
  <c r="K62" i="41"/>
  <c r="G62" i="41" s="1"/>
  <c r="M61" i="41"/>
  <c r="K61" i="41"/>
  <c r="G61" i="41" s="1"/>
  <c r="M60" i="41"/>
  <c r="K60" i="41"/>
  <c r="G60" i="41"/>
  <c r="M59" i="41"/>
  <c r="K59" i="41"/>
  <c r="G59" i="41"/>
  <c r="M58" i="41"/>
  <c r="F58" i="41" s="1"/>
  <c r="K58" i="41"/>
  <c r="G58" i="41"/>
  <c r="M57" i="41"/>
  <c r="K57" i="41"/>
  <c r="G57" i="41" s="1"/>
  <c r="M56" i="41"/>
  <c r="K56" i="41"/>
  <c r="G56" i="41" s="1"/>
  <c r="M54" i="41"/>
  <c r="F54" i="41" s="1"/>
  <c r="K54" i="41"/>
  <c r="G54" i="41"/>
  <c r="M53" i="41"/>
  <c r="K53" i="41"/>
  <c r="G53" i="41" s="1"/>
  <c r="M52" i="41"/>
  <c r="K52" i="41"/>
  <c r="G52" i="41"/>
  <c r="M51" i="41"/>
  <c r="K51" i="41"/>
  <c r="G51" i="41"/>
  <c r="M50" i="41"/>
  <c r="F50" i="41" s="1"/>
  <c r="K50" i="41"/>
  <c r="G50" i="41"/>
  <c r="M49" i="41"/>
  <c r="K49" i="41"/>
  <c r="G49" i="41" s="1"/>
  <c r="M48" i="41"/>
  <c r="K48" i="41"/>
  <c r="G48" i="41"/>
  <c r="M47" i="41"/>
  <c r="K47" i="41"/>
  <c r="G47" i="41"/>
  <c r="K45" i="41"/>
  <c r="G45" i="41" s="1"/>
  <c r="M45" i="41"/>
  <c r="K44" i="41"/>
  <c r="G44" i="41" s="1"/>
  <c r="M44" i="41"/>
  <c r="K43" i="41"/>
  <c r="G43" i="41"/>
  <c r="M43" i="41"/>
  <c r="K42" i="41"/>
  <c r="G42" i="41" s="1"/>
  <c r="M42" i="41"/>
  <c r="K41" i="41"/>
  <c r="G41" i="41" s="1"/>
  <c r="M41" i="41"/>
  <c r="K40" i="41"/>
  <c r="G40" i="41" s="1"/>
  <c r="M40" i="41"/>
  <c r="K39" i="41"/>
  <c r="G39" i="41" s="1"/>
  <c r="M39" i="41"/>
  <c r="M38" i="41"/>
  <c r="K38" i="41"/>
  <c r="G38" i="41"/>
  <c r="M37" i="41"/>
  <c r="K37" i="41"/>
  <c r="G37" i="41" s="1"/>
  <c r="M34" i="41"/>
  <c r="K34" i="41"/>
  <c r="G34" i="41" s="1"/>
  <c r="F34" i="41" s="1"/>
  <c r="M35" i="41"/>
  <c r="K35" i="41"/>
  <c r="G35" i="41" s="1"/>
  <c r="M33" i="41"/>
  <c r="K33" i="41"/>
  <c r="G33" i="41" s="1"/>
  <c r="M32" i="41"/>
  <c r="K32" i="41"/>
  <c r="G32" i="41" s="1"/>
  <c r="M31" i="41"/>
  <c r="K31" i="41"/>
  <c r="G31" i="41" s="1"/>
  <c r="M30" i="41"/>
  <c r="K30" i="41"/>
  <c r="G30" i="41" s="1"/>
  <c r="M29" i="41"/>
  <c r="K29" i="41"/>
  <c r="G29" i="41" s="1"/>
  <c r="M28" i="41"/>
  <c r="K28" i="41"/>
  <c r="G28" i="41"/>
  <c r="M26" i="41"/>
  <c r="K26" i="41"/>
  <c r="G26" i="41" s="1"/>
  <c r="M25" i="41"/>
  <c r="K25" i="41"/>
  <c r="G25" i="41" s="1"/>
  <c r="M14" i="41"/>
  <c r="M15" i="41"/>
  <c r="M16" i="41"/>
  <c r="M17" i="41"/>
  <c r="M18" i="41"/>
  <c r="M19" i="41"/>
  <c r="M20" i="41"/>
  <c r="M21" i="41"/>
  <c r="M22" i="41"/>
  <c r="M23" i="41"/>
  <c r="M13" i="41"/>
  <c r="K14" i="41"/>
  <c r="G14" i="41" s="1"/>
  <c r="K15" i="41"/>
  <c r="G15" i="41" s="1"/>
  <c r="K16" i="41"/>
  <c r="G16" i="41" s="1"/>
  <c r="K17" i="41"/>
  <c r="G17" i="41" s="1"/>
  <c r="K18" i="41"/>
  <c r="G18" i="41" s="1"/>
  <c r="K19" i="41"/>
  <c r="G19" i="41" s="1"/>
  <c r="K20" i="41"/>
  <c r="G20" i="41" s="1"/>
  <c r="K21" i="41"/>
  <c r="K22" i="41"/>
  <c r="G22" i="41" s="1"/>
  <c r="K23" i="41"/>
  <c r="G23" i="41" s="1"/>
  <c r="K13" i="41"/>
  <c r="G21" i="41"/>
  <c r="F12" i="42" l="1"/>
  <c r="G13" i="41"/>
  <c r="F39" i="41"/>
  <c r="F49" i="41"/>
  <c r="F53" i="41"/>
  <c r="F57" i="41"/>
  <c r="F61" i="41"/>
  <c r="F48" i="41"/>
  <c r="F52" i="41"/>
  <c r="F60" i="41"/>
  <c r="F47" i="41"/>
  <c r="F51" i="41"/>
  <c r="F59" i="41"/>
  <c r="H12" i="42"/>
  <c r="G12" i="42"/>
  <c r="K12" i="42"/>
  <c r="F64" i="41"/>
  <c r="F63" i="41"/>
  <c r="F62" i="41"/>
  <c r="F56" i="41"/>
  <c r="F45" i="41"/>
  <c r="F41" i="41"/>
  <c r="F43" i="41"/>
  <c r="F38" i="41"/>
  <c r="F40" i="41"/>
  <c r="F44" i="41"/>
  <c r="F42" i="41"/>
  <c r="F37" i="41"/>
  <c r="F20" i="41"/>
  <c r="F16" i="41"/>
  <c r="F33" i="41"/>
  <c r="F25" i="41"/>
  <c r="F29" i="41"/>
  <c r="F32" i="41"/>
  <c r="F19" i="41"/>
  <c r="F23" i="41"/>
  <c r="F15" i="41"/>
  <c r="F28" i="41"/>
  <c r="F31" i="41"/>
  <c r="F35" i="41"/>
  <c r="F30" i="41"/>
  <c r="F26" i="41"/>
  <c r="F22" i="41"/>
  <c r="F18" i="41"/>
  <c r="F14" i="41"/>
  <c r="F21" i="41"/>
  <c r="F17" i="41"/>
  <c r="F13" i="41"/>
</calcChain>
</file>

<file path=xl/sharedStrings.xml><?xml version="1.0" encoding="utf-8"?>
<sst xmlns="http://schemas.openxmlformats.org/spreadsheetml/2006/main" count="437" uniqueCount="158">
  <si>
    <t>TT</t>
  </si>
  <si>
    <t>Tổng số</t>
  </si>
  <si>
    <t>Ghi chú</t>
  </si>
  <si>
    <t>Thủ trưởng đơn vị</t>
  </si>
  <si>
    <t>Mức 300.000 đồng</t>
  </si>
  <si>
    <t>Mức 200.000 đồng</t>
  </si>
  <si>
    <t>Mức 150.000 đồng</t>
  </si>
  <si>
    <t>Chế độ tiền ăn</t>
  </si>
  <si>
    <t>Chế độ bồi dưỡng cộng tác viên, tình nguyện viên</t>
  </si>
  <si>
    <t>Mức 130.000 đồng</t>
  </si>
  <si>
    <t>Mức 80.000 đồng</t>
  </si>
  <si>
    <t>Cộng</t>
  </si>
  <si>
    <t>Trong đó:</t>
  </si>
  <si>
    <t>A</t>
  </si>
  <si>
    <t>B</t>
  </si>
  <si>
    <t>Họ và tên</t>
  </si>
  <si>
    <t>Ngày tháng năm sinh</t>
  </si>
  <si>
    <t>C</t>
  </si>
  <si>
    <t>D</t>
  </si>
  <si>
    <t>Phụ cấp phòng, chống dịch</t>
  </si>
  <si>
    <t>Số ngày tham gia</t>
  </si>
  <si>
    <t>9=10+11</t>
  </si>
  <si>
    <t>4=(1)*300nđ</t>
  </si>
  <si>
    <t>5=(1)*200nđ</t>
  </si>
  <si>
    <t>6=(1)*150nđ</t>
  </si>
  <si>
    <t>7=(1)*130nđ</t>
  </si>
  <si>
    <t>8=(1)*80nđ</t>
  </si>
  <si>
    <t>10=(1)*130nđ</t>
  </si>
  <si>
    <t>11=(1)*80nđ</t>
  </si>
  <si>
    <t>Nhiệm vụ được giao thực hiện trong phòng, chống dịch</t>
  </si>
  <si>
    <t>2=3+8+9</t>
  </si>
  <si>
    <t>Người lập biểu</t>
  </si>
  <si>
    <t>3=4+5+6+7</t>
  </si>
  <si>
    <t>Vi Thị Tư</t>
  </si>
  <si>
    <t>Đặng Tân Minh</t>
  </si>
  <si>
    <t>Vi Văn Thắng</t>
  </si>
  <si>
    <t>Hà Văn Hải</t>
  </si>
  <si>
    <t>TRUNG TÂM Y TẾ QUỲ CHÂU</t>
  </si>
  <si>
    <t>Đinh Ngọc Khiêm</t>
  </si>
  <si>
    <t>Lê Hữu Ngọc</t>
  </si>
  <si>
    <t xml:space="preserve">                                 Đặng Tân Minh</t>
  </si>
  <si>
    <t>Kế toán trưởng</t>
  </si>
  <si>
    <t>Đơn vị: đồng</t>
  </si>
  <si>
    <t>Vi Nam Đông</t>
  </si>
  <si>
    <t>Trần Anh Tuấn</t>
  </si>
  <si>
    <t>Lô Thị Mơ</t>
  </si>
  <si>
    <t>Lữ Thị Lâm</t>
  </si>
  <si>
    <t>Lò Thị Mai</t>
  </si>
  <si>
    <t>Phan Thị Liễu</t>
  </si>
  <si>
    <t>Hồ Thị Thủy</t>
  </si>
  <si>
    <t>Lương Thị Nhã</t>
  </si>
  <si>
    <t>Nguyễn Thị Phương</t>
  </si>
  <si>
    <t>Nguyễn Thị Thỏa</t>
  </si>
  <si>
    <t>Lô Thị Hồng Nhi</t>
  </si>
  <si>
    <t>Lim Thị Phương Thảo</t>
  </si>
  <si>
    <t>Lương Thị Bích Thủy</t>
  </si>
  <si>
    <t>Lê Thị Hải</t>
  </si>
  <si>
    <t>Lê Thị Thu Huyền</t>
  </si>
  <si>
    <t>Lương Nữ Trà My</t>
  </si>
  <si>
    <t>Hồ Thị Thanh</t>
  </si>
  <si>
    <t>Lữ Thị Ly</t>
  </si>
  <si>
    <t>Lương Thị Linh</t>
  </si>
  <si>
    <t>Lang Thị Hoài</t>
  </si>
  <si>
    <t>Phạm Thị Ngọc</t>
  </si>
  <si>
    <t>Tống Thị Mỹ Châu</t>
  </si>
  <si>
    <t>Hoàng Anh Trung</t>
  </si>
  <si>
    <t xml:space="preserve">( Định mức hỗ trợ theo Nghị quyết số 16/2021/NQ-CP ngày 8/2/2021; Nghị quyết số 58/2021/NQ-CP ngày 8/6/2021của Thủ tướng chính phủ ngày 8/2/2021 về chi phí cách ly, </t>
  </si>
  <si>
    <t>Mức 7.500 đồng</t>
  </si>
  <si>
    <t>Nguyễn Tuấn Anh</t>
  </si>
  <si>
    <t>Sầm Thị Giang</t>
  </si>
  <si>
    <t>Lương Thị Ngọc Ánh</t>
  </si>
  <si>
    <t>Trương Trung Hiếu</t>
  </si>
  <si>
    <t>Quang Thị Yến</t>
  </si>
  <si>
    <t>Kim Thị Hải</t>
  </si>
  <si>
    <t>Lữ Thị Tình Tâm</t>
  </si>
  <si>
    <t>Lữ Thị Phương Anh</t>
  </si>
  <si>
    <t>Lương Quý Nhân</t>
  </si>
  <si>
    <t>Sầm Thị Thanh</t>
  </si>
  <si>
    <t>Lữ Thị Thanh</t>
  </si>
  <si>
    <t>Trần Xuân Hòa</t>
  </si>
  <si>
    <t>Lương Anh Sơn</t>
  </si>
  <si>
    <t>Hà Thị Thơ</t>
  </si>
  <si>
    <t>Lương Thị Thủy</t>
  </si>
  <si>
    <t>Sầm Thị Hà</t>
  </si>
  <si>
    <t>SỞ Y TẾ NGHỆ AN</t>
  </si>
  <si>
    <t xml:space="preserve">HỖ TRỢ CÁN BỘ KHÁM VÀ ĐIỀU TRỊ BỆNH NHÂN NGHI NHIỄM, HOẶC NHIỄM COVID - CẦN CÁCH LY THEO DÕI VÀ ĐIỀU TRỊ </t>
  </si>
  <si>
    <t>Lang Thị Nga</t>
  </si>
  <si>
    <t>Lang Thị Trúc Phương</t>
  </si>
  <si>
    <t>Lương Thị Tuyến</t>
  </si>
  <si>
    <t>Trưởng khoa- Bác sĩ</t>
  </si>
  <si>
    <t>Phó khoa - Bác sĩ</t>
  </si>
  <si>
    <t>Bác sĩ</t>
  </si>
  <si>
    <t>Điều dưỡng</t>
  </si>
  <si>
    <t>Hộ lý</t>
  </si>
  <si>
    <t>Bệnh nhân Ngô Văn Hùng nghi ngờ nhiễm covid19 - Cần điều trị cách ly, theo dõi từ 11/8 đến 25/8</t>
  </si>
  <si>
    <t>Tháng 8: Đợt 1</t>
  </si>
  <si>
    <t>Tháng 8: Đợt 2</t>
  </si>
  <si>
    <t>Bệnh nhân Đặng Quang Tuất nghi ngờ nhiễm covid19 - Cần điều trị cách ly, theo dõi từ 16/8 đến 16/8</t>
  </si>
  <si>
    <t>Tháng 8: Đợt 3</t>
  </si>
  <si>
    <t>Phạm Thị Thủy</t>
  </si>
  <si>
    <t>Bệnh nhân Lô Văn Long nghi ngờ nhiễm covid19 - Cần điều trị cách ly, theo dõi từ 31/8 đến 6/9</t>
  </si>
  <si>
    <t>Tháng 9: Đợt 4</t>
  </si>
  <si>
    <t>Bệnh nhân Lương Thị Thủy nghi ngờ nhiễm covid19 - Cần điều trị cách ly, theo dõi từ 3/9 đến 13/9</t>
  </si>
  <si>
    <t>Tháng 10: Đợt 5</t>
  </si>
  <si>
    <t>Thái Thị Hưng</t>
  </si>
  <si>
    <t>Bệnh nhân Vi Văn Duy nghi ngờ nhiễm covid19 - Cần điều trị cách ly, theo dõi từ 6/10 đến 11/10</t>
  </si>
  <si>
    <t>Tháng 11: Đợt 6</t>
  </si>
  <si>
    <t>Lương Thị Lan</t>
  </si>
  <si>
    <t>Nguyễn Thị Mai</t>
  </si>
  <si>
    <t>Bệnh nhân Lữ Văn Chắt nghi ngờ nhiễm covid19 - Cần điều trị cách ly, theo dõi từ 4/11đến 11/11</t>
  </si>
  <si>
    <t>Tống Thị Hằng</t>
  </si>
  <si>
    <t>Lê Thị An</t>
  </si>
  <si>
    <t>Lang Triều Anh</t>
  </si>
  <si>
    <t>Phó giám đốc</t>
  </si>
  <si>
    <t>Trưởng phòng Tổ chức</t>
  </si>
  <si>
    <t>Trưởng phòng điều dưỡng</t>
  </si>
  <si>
    <t>Nhân viên</t>
  </si>
  <si>
    <t>Tháng 11: Đợt 7</t>
  </si>
  <si>
    <t>Trần Huy Mạnh</t>
  </si>
  <si>
    <t>Đinh Thị Hạnh</t>
  </si>
  <si>
    <t>Lang Thị Kiều</t>
  </si>
  <si>
    <t>Lang Thị Hà</t>
  </si>
  <si>
    <t>Điều dưỡng trưởng</t>
  </si>
  <si>
    <t>Nữ hộ sinh</t>
  </si>
  <si>
    <t>Bệnh nhân Lý Thị Quỳnh nghi ngờ nhiễm covid19 - Cần điều trị cách ly, theo dõi từ 10/11đến 16/11</t>
  </si>
  <si>
    <t>Tháng 11: Đợt 8</t>
  </si>
  <si>
    <t>Tháng 12: Đợt 9</t>
  </si>
  <si>
    <t>Bệnh nhân Lương Thị Mùi nghi ngờ nhiễm covid19 - Cần điều trị cách ly, theo dõi từ 17/11đến 21/11</t>
  </si>
  <si>
    <t>Vi Thị Hải</t>
  </si>
  <si>
    <t>Bệnh nhân Sầm Thị Huyền nghi ngờ nhiễm covid19 - Cần điều trị cách ly, theo dõi từ 12/11đến 20/12</t>
  </si>
  <si>
    <t>Ngày 31 tháng 12 năm 2021</t>
  </si>
  <si>
    <t>Nguyễn Thị Nhung</t>
  </si>
  <si>
    <t>khám chữa bệnh và một số chế độ đặc thù trong phòng chống dịch bệnh covid19; Nghị Quyết 145/NQ-CP ngày 19/11/2021 điều chỉnh chế độ phòng chống dịch bệnh Covid-19 )</t>
  </si>
  <si>
    <t>Vi Thị Hồng</t>
  </si>
  <si>
    <t>Sầm Thị Mười</t>
  </si>
  <si>
    <t>Lữ Thị Bích Thảo</t>
  </si>
  <si>
    <t>Võ Thị Ngà</t>
  </si>
  <si>
    <t>Lê Thị Hoài</t>
  </si>
  <si>
    <t>Hoàng Thị Tuyết</t>
  </si>
  <si>
    <t>Lương Thị Tuyết</t>
  </si>
  <si>
    <t>Vy Thị Vinh</t>
  </si>
  <si>
    <t>Giám đốc</t>
  </si>
  <si>
    <t>Nguyễn Thị Tâm</t>
  </si>
  <si>
    <t>Nguyễn Thị Ngọc Hạnh</t>
  </si>
  <si>
    <t>Lê Thị hải</t>
  </si>
  <si>
    <t>Lang Thị Hoa</t>
  </si>
  <si>
    <t>Trưởng phòng Kế hoạch</t>
  </si>
  <si>
    <t>Trưởng trạm</t>
  </si>
  <si>
    <t>Ngày 24/12/2021  - Lấy mẫu cộng đồng tại Xã Châu Thắng do có các F0 tại cộng đồng</t>
  </si>
  <si>
    <t>Ngày 05/12/2021 - Lấy mẫu cộng đồng tại Xã Châu Tiến, và xã Châu Thắng do có các F0 tại cộng đồng</t>
  </si>
  <si>
    <t>Ngày 04/12/2021 - Lấy mẫu cộng đồng tại Xã Châu Tiến do có các F0 tại cộng đồng</t>
  </si>
  <si>
    <t>Ngày 02/12/2021 - Lấy mẫu cộng đồng tại Xã Châu Tiến do có các F0 tại cộng đồng</t>
  </si>
  <si>
    <t>Ngày 07/12/2021 - Lấy mẫu cộng đồng tại trường Cấp 3 - PTTH Quỳ Châu do có các F0 tại trường học</t>
  </si>
  <si>
    <t>HỖ TRỢ CÁN BỘ ĐI LẤY MẪU TẠI CỘNG ĐỒNG XÃ CHÂU TIẾN, CHÂU THẮNG, THỊ TRẤN- THÁNG 12/2021  - DO CÓ FO NGOÀI CỘNG ĐỒNG</t>
  </si>
  <si>
    <t>Ngày 26/12/2021  - Lấy mẫu cộng đồng tại Xã Châu Thắng do có các F0 tại cộng đồng</t>
  </si>
  <si>
    <t>Phụ lục 08</t>
  </si>
  <si>
    <t>TỔNG HỢP KINH PHÍ THỰC HIỆN CHẾ ĐỘ PHỤ CẤP, BỒI DƯỠNG CHO CÁN BỘ Y TẾ 
VÀ NGƯỜI THAM GIA PHÒNG, CHỐNG DỊCH - ĐỢT 2 - NĂM 2021</t>
  </si>
  <si>
    <t>Phụ lục 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</si>
</sst>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8" x14ac:knownFonts="1">
    <font>
      <sz val="12"/>
      <name val=".VnArial Narrow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2"/>
      <charset val="163"/>
    </font>
    <font>
      <sz val="13"/>
      <name val=".VnTime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4"/>
      <name val="Times New Roman"/>
      <family val="1"/>
    </font>
    <font>
      <b/>
      <sz val="12"/>
      <name val=".VnArial Narrow"/>
      <family val="2"/>
    </font>
    <font>
      <b/>
      <i/>
      <sz val="10"/>
      <name val="Times New Roman"/>
      <family val="1"/>
    </font>
    <font>
      <b/>
      <i/>
      <sz val="12"/>
      <name val=".Vn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3" fillId="2" borderId="0" xfId="0" applyNumberFormat="1" applyFont="1" applyFill="1"/>
    <xf numFmtId="0" fontId="3" fillId="2" borderId="0" xfId="0" applyFont="1" applyFill="1"/>
    <xf numFmtId="3" fontId="10" fillId="2" borderId="0" xfId="0" applyNumberFormat="1" applyFont="1" applyFill="1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2" fillId="2" borderId="3" xfId="0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center"/>
    </xf>
    <xf numFmtId="3" fontId="13" fillId="2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0" fontId="12" fillId="2" borderId="3" xfId="0" applyNumberFormat="1" applyFont="1" applyFill="1" applyBorder="1" applyAlignment="1">
      <alignment horizontal="left"/>
    </xf>
    <xf numFmtId="3" fontId="12" fillId="2" borderId="3" xfId="0" applyNumberFormat="1" applyFont="1" applyFill="1" applyBorder="1" applyAlignment="1"/>
    <xf numFmtId="3" fontId="12" fillId="2" borderId="3" xfId="0" applyNumberFormat="1" applyFont="1" applyFill="1" applyBorder="1" applyAlignment="1">
      <alignment vertical="center"/>
    </xf>
    <xf numFmtId="0" fontId="12" fillId="2" borderId="3" xfId="0" applyFont="1" applyFill="1" applyBorder="1"/>
    <xf numFmtId="3" fontId="14" fillId="3" borderId="3" xfId="0" applyNumberFormat="1" applyFont="1" applyFill="1" applyBorder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3" fontId="12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/>
    <xf numFmtId="0" fontId="6" fillId="2" borderId="3" xfId="0" applyNumberFormat="1" applyFont="1" applyFill="1" applyBorder="1" applyAlignment="1">
      <alignment horizontal="left"/>
    </xf>
    <xf numFmtId="3" fontId="14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/>
    <xf numFmtId="168" fontId="12" fillId="2" borderId="3" xfId="0" applyNumberFormat="1" applyFont="1" applyFill="1" applyBorder="1" applyAlignment="1">
      <alignment horizontal="center"/>
    </xf>
    <xf numFmtId="0" fontId="12" fillId="0" borderId="4" xfId="1" applyFont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right"/>
    </xf>
    <xf numFmtId="0" fontId="12" fillId="0" borderId="3" xfId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/>
    <xf numFmtId="3" fontId="12" fillId="2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4" fontId="16" fillId="2" borderId="3" xfId="0" applyNumberFormat="1" applyFont="1" applyFill="1" applyBorder="1" applyAlignment="1">
      <alignment horizontal="left"/>
    </xf>
    <xf numFmtId="14" fontId="16" fillId="2" borderId="3" xfId="0" applyNumberFormat="1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2" fillId="2" borderId="3" xfId="1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16" fillId="2" borderId="0" xfId="0" applyNumberFormat="1" applyFont="1" applyFill="1" applyAlignment="1">
      <alignment horizontal="center" wrapText="1"/>
    </xf>
    <xf numFmtId="0" fontId="3" fillId="2" borderId="5" xfId="0" applyFont="1" applyFill="1" applyBorder="1" applyAlignment="1">
      <alignment horizontal="right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top" wrapText="1"/>
    </xf>
    <xf numFmtId="3" fontId="12" fillId="2" borderId="4" xfId="0" applyNumberFormat="1" applyFont="1" applyFill="1" applyBorder="1" applyAlignment="1">
      <alignment horizontal="center" vertical="top" wrapText="1"/>
    </xf>
    <xf numFmtId="14" fontId="16" fillId="2" borderId="4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>
      <selection activeCell="B21" sqref="B21"/>
    </sheetView>
  </sheetViews>
  <sheetFormatPr defaultRowHeight="15.75" x14ac:dyDescent="0.25"/>
  <cols>
    <col min="1" max="1" width="4.42578125" style="2" customWidth="1"/>
    <col min="2" max="2" width="22.7109375" style="2" customWidth="1"/>
    <col min="3" max="3" width="10.5703125" style="2" hidden="1" customWidth="1"/>
    <col min="4" max="4" width="25" style="2" customWidth="1"/>
    <col min="5" max="5" width="9" style="2" customWidth="1"/>
    <col min="6" max="6" width="12.28515625" style="2" customWidth="1"/>
    <col min="7" max="7" width="11.7109375" style="2" customWidth="1"/>
    <col min="8" max="8" width="12" style="2" customWidth="1"/>
    <col min="9" max="12" width="10" style="2" customWidth="1"/>
    <col min="13" max="13" width="10.42578125" style="2" customWidth="1"/>
    <col min="14" max="14" width="9.28515625" style="2" customWidth="1"/>
    <col min="15" max="16" width="9.42578125" style="2" customWidth="1"/>
    <col min="17" max="17" width="13.140625" style="2" customWidth="1"/>
    <col min="18" max="18" width="11.28515625" style="2" bestFit="1" customWidth="1"/>
    <col min="19" max="19" width="11.140625" style="2" bestFit="1" customWidth="1"/>
    <col min="20" max="16384" width="9.140625" style="2"/>
  </cols>
  <sheetData>
    <row r="1" spans="1:17" ht="22.5" customHeight="1" x14ac:dyDescent="0.25">
      <c r="A1" s="12"/>
      <c r="B1" s="12" t="s">
        <v>84</v>
      </c>
      <c r="C1" s="12"/>
      <c r="D1" s="25"/>
      <c r="E1" s="1"/>
      <c r="P1" s="3"/>
      <c r="Q1" s="3"/>
    </row>
    <row r="2" spans="1:17" ht="22.5" customHeight="1" x14ac:dyDescent="0.25">
      <c r="A2" s="12" t="s">
        <v>37</v>
      </c>
      <c r="B2" s="12"/>
      <c r="C2" s="12"/>
      <c r="D2" s="44"/>
      <c r="E2" s="1"/>
      <c r="P2" s="3" t="s">
        <v>155</v>
      </c>
      <c r="Q2" s="3"/>
    </row>
    <row r="3" spans="1:17" ht="41.25" customHeight="1" x14ac:dyDescent="0.25">
      <c r="A3" s="59" t="s">
        <v>156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60" t="s">
        <v>66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x14ac:dyDescent="0.25">
      <c r="A5" s="60" t="s">
        <v>132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6.5" x14ac:dyDescent="0.25">
      <c r="A6" s="59" t="s">
        <v>153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x14ac:dyDescent="0.25">
      <c r="P7" s="61" t="s">
        <v>42</v>
      </c>
      <c r="Q7" s="61"/>
    </row>
    <row r="8" spans="1:17" s="4" customFormat="1" ht="31.5" customHeight="1" x14ac:dyDescent="0.2">
      <c r="A8" s="54" t="s">
        <v>0</v>
      </c>
      <c r="B8" s="55" t="s">
        <v>15</v>
      </c>
      <c r="C8" s="56" t="s">
        <v>16</v>
      </c>
      <c r="D8" s="56" t="s">
        <v>29</v>
      </c>
      <c r="E8" s="56" t="s">
        <v>20</v>
      </c>
      <c r="F8" s="62" t="s">
        <v>1</v>
      </c>
      <c r="G8" s="63" t="s">
        <v>19</v>
      </c>
      <c r="H8" s="64"/>
      <c r="I8" s="64"/>
      <c r="J8" s="64"/>
      <c r="K8" s="64"/>
      <c r="L8" s="65"/>
      <c r="M8" s="62" t="s">
        <v>7</v>
      </c>
      <c r="N8" s="62" t="s">
        <v>8</v>
      </c>
      <c r="O8" s="62"/>
      <c r="P8" s="62"/>
      <c r="Q8" s="56" t="s">
        <v>2</v>
      </c>
    </row>
    <row r="9" spans="1:17" s="4" customFormat="1" ht="14.25" x14ac:dyDescent="0.2">
      <c r="A9" s="54"/>
      <c r="B9" s="55"/>
      <c r="C9" s="57"/>
      <c r="D9" s="57"/>
      <c r="E9" s="57"/>
      <c r="F9" s="62"/>
      <c r="G9" s="55" t="s">
        <v>11</v>
      </c>
      <c r="H9" s="63" t="s">
        <v>12</v>
      </c>
      <c r="I9" s="64"/>
      <c r="J9" s="64"/>
      <c r="K9" s="64"/>
      <c r="L9" s="65"/>
      <c r="M9" s="62"/>
      <c r="N9" s="55" t="s">
        <v>11</v>
      </c>
      <c r="O9" s="62" t="s">
        <v>12</v>
      </c>
      <c r="P9" s="62"/>
      <c r="Q9" s="57"/>
    </row>
    <row r="10" spans="1:17" s="4" customFormat="1" ht="40.5" customHeight="1" x14ac:dyDescent="0.2">
      <c r="A10" s="54"/>
      <c r="B10" s="55"/>
      <c r="C10" s="58"/>
      <c r="D10" s="58"/>
      <c r="E10" s="58"/>
      <c r="F10" s="62"/>
      <c r="G10" s="55"/>
      <c r="H10" s="26" t="s">
        <v>4</v>
      </c>
      <c r="I10" s="26" t="s">
        <v>5</v>
      </c>
      <c r="J10" s="26" t="s">
        <v>6</v>
      </c>
      <c r="K10" s="26" t="s">
        <v>9</v>
      </c>
      <c r="L10" s="26" t="s">
        <v>67</v>
      </c>
      <c r="M10" s="62"/>
      <c r="N10" s="55"/>
      <c r="O10" s="26" t="s">
        <v>9</v>
      </c>
      <c r="P10" s="26" t="s">
        <v>10</v>
      </c>
      <c r="Q10" s="58"/>
    </row>
    <row r="11" spans="1:17" s="7" customFormat="1" ht="23.25" customHeight="1" x14ac:dyDescent="0.2">
      <c r="A11" s="5" t="s">
        <v>13</v>
      </c>
      <c r="B11" s="5" t="s">
        <v>14</v>
      </c>
      <c r="C11" s="5" t="s">
        <v>17</v>
      </c>
      <c r="D11" s="5" t="s">
        <v>18</v>
      </c>
      <c r="E11" s="5">
        <v>1</v>
      </c>
      <c r="F11" s="6" t="s">
        <v>30</v>
      </c>
      <c r="G11" s="5" t="s">
        <v>32</v>
      </c>
      <c r="H11" s="5" t="s">
        <v>22</v>
      </c>
      <c r="I11" s="5" t="s">
        <v>23</v>
      </c>
      <c r="J11" s="5" t="s">
        <v>24</v>
      </c>
      <c r="K11" s="5" t="s">
        <v>25</v>
      </c>
      <c r="L11" s="5"/>
      <c r="M11" s="5" t="s">
        <v>26</v>
      </c>
      <c r="N11" s="5" t="s">
        <v>21</v>
      </c>
      <c r="O11" s="5" t="s">
        <v>27</v>
      </c>
      <c r="P11" s="5" t="s">
        <v>28</v>
      </c>
      <c r="Q11" s="5">
        <v>12</v>
      </c>
    </row>
    <row r="12" spans="1:17" ht="20.100000000000001" customHeight="1" x14ac:dyDescent="0.25">
      <c r="A12" s="14"/>
      <c r="B12" s="15" t="s">
        <v>1</v>
      </c>
      <c r="C12" s="15"/>
      <c r="D12" s="15"/>
      <c r="E12" s="16">
        <f t="shared" ref="E12:M12" si="0">SUM(E13:E103)</f>
        <v>91</v>
      </c>
      <c r="F12" s="16">
        <f t="shared" si="0"/>
        <v>27300000</v>
      </c>
      <c r="G12" s="16">
        <f t="shared" si="0"/>
        <v>27300000</v>
      </c>
      <c r="H12" s="16">
        <f t="shared" si="0"/>
        <v>27300000</v>
      </c>
      <c r="I12" s="16">
        <f t="shared" si="0"/>
        <v>0</v>
      </c>
      <c r="J12" s="16">
        <f t="shared" si="0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>SUM(N13:N24)</f>
        <v>0</v>
      </c>
      <c r="O12" s="16">
        <f>SUM(O13:O24)</f>
        <v>0</v>
      </c>
      <c r="P12" s="16">
        <f>SUM(P13:P24)</f>
        <v>0</v>
      </c>
      <c r="Q12" s="17"/>
    </row>
    <row r="13" spans="1:17" s="8" customFormat="1" ht="15" x14ac:dyDescent="0.25">
      <c r="A13" s="14">
        <v>1</v>
      </c>
      <c r="B13" s="49" t="s">
        <v>34</v>
      </c>
      <c r="C13" s="35"/>
      <c r="D13" s="34" t="s">
        <v>141</v>
      </c>
      <c r="E13" s="24">
        <v>1</v>
      </c>
      <c r="F13" s="19">
        <f t="shared" ref="F13:F33" si="1">G13+M13+N13</f>
        <v>300000</v>
      </c>
      <c r="G13" s="19">
        <f t="shared" ref="G13:G33" si="2">SUM(H13:K13)</f>
        <v>300000</v>
      </c>
      <c r="H13" s="20">
        <f t="shared" ref="H13:H33" si="3">E13*300000</f>
        <v>300000</v>
      </c>
      <c r="I13" s="20"/>
      <c r="J13" s="20"/>
      <c r="K13" s="20"/>
      <c r="L13" s="20"/>
      <c r="M13" s="19"/>
      <c r="N13" s="19"/>
      <c r="O13" s="19"/>
      <c r="P13" s="19"/>
      <c r="Q13" s="68" t="s">
        <v>151</v>
      </c>
    </row>
    <row r="14" spans="1:17" s="8" customFormat="1" ht="15" x14ac:dyDescent="0.25">
      <c r="A14" s="14">
        <v>2</v>
      </c>
      <c r="B14" s="49" t="s">
        <v>35</v>
      </c>
      <c r="C14" s="35"/>
      <c r="D14" s="34" t="s">
        <v>113</v>
      </c>
      <c r="E14" s="24">
        <v>1</v>
      </c>
      <c r="F14" s="19">
        <f t="shared" si="1"/>
        <v>300000</v>
      </c>
      <c r="G14" s="19">
        <f t="shared" si="2"/>
        <v>300000</v>
      </c>
      <c r="H14" s="20">
        <f t="shared" si="3"/>
        <v>300000</v>
      </c>
      <c r="I14" s="20"/>
      <c r="J14" s="20"/>
      <c r="K14" s="20"/>
      <c r="L14" s="20"/>
      <c r="M14" s="19"/>
      <c r="N14" s="19"/>
      <c r="O14" s="19"/>
      <c r="P14" s="19"/>
      <c r="Q14" s="66"/>
    </row>
    <row r="15" spans="1:17" s="8" customFormat="1" ht="15" x14ac:dyDescent="0.25">
      <c r="A15" s="14">
        <v>3</v>
      </c>
      <c r="B15" s="49" t="s">
        <v>110</v>
      </c>
      <c r="C15" s="35"/>
      <c r="D15" s="34" t="s">
        <v>114</v>
      </c>
      <c r="E15" s="24">
        <v>1</v>
      </c>
      <c r="F15" s="19">
        <f t="shared" si="1"/>
        <v>300000</v>
      </c>
      <c r="G15" s="19">
        <f t="shared" si="2"/>
        <v>300000</v>
      </c>
      <c r="H15" s="20">
        <f t="shared" si="3"/>
        <v>300000</v>
      </c>
      <c r="I15" s="20"/>
      <c r="J15" s="20"/>
      <c r="K15" s="20"/>
      <c r="L15" s="20"/>
      <c r="M15" s="19"/>
      <c r="N15" s="19"/>
      <c r="O15" s="19"/>
      <c r="P15" s="19"/>
      <c r="Q15" s="66"/>
    </row>
    <row r="16" spans="1:17" s="8" customFormat="1" ht="15" x14ac:dyDescent="0.25">
      <c r="A16" s="14">
        <v>4</v>
      </c>
      <c r="B16" s="49" t="s">
        <v>36</v>
      </c>
      <c r="C16" s="35"/>
      <c r="D16" s="34" t="s">
        <v>146</v>
      </c>
      <c r="E16" s="24">
        <v>1</v>
      </c>
      <c r="F16" s="19">
        <f t="shared" si="1"/>
        <v>300000</v>
      </c>
      <c r="G16" s="19">
        <f t="shared" si="2"/>
        <v>300000</v>
      </c>
      <c r="H16" s="20">
        <f t="shared" si="3"/>
        <v>300000</v>
      </c>
      <c r="I16" s="20"/>
      <c r="J16" s="20"/>
      <c r="K16" s="20"/>
      <c r="L16" s="20"/>
      <c r="M16" s="19"/>
      <c r="N16" s="19"/>
      <c r="O16" s="19"/>
      <c r="P16" s="19"/>
      <c r="Q16" s="66"/>
    </row>
    <row r="17" spans="1:17" s="8" customFormat="1" ht="15" x14ac:dyDescent="0.25">
      <c r="A17" s="14">
        <v>5</v>
      </c>
      <c r="B17" s="49" t="s">
        <v>64</v>
      </c>
      <c r="C17" s="35"/>
      <c r="D17" s="34" t="s">
        <v>115</v>
      </c>
      <c r="E17" s="24">
        <v>1</v>
      </c>
      <c r="F17" s="19">
        <f t="shared" si="1"/>
        <v>300000</v>
      </c>
      <c r="G17" s="19">
        <f t="shared" si="2"/>
        <v>300000</v>
      </c>
      <c r="H17" s="20">
        <f t="shared" si="3"/>
        <v>300000</v>
      </c>
      <c r="I17" s="20"/>
      <c r="J17" s="20"/>
      <c r="K17" s="20"/>
      <c r="L17" s="20"/>
      <c r="M17" s="19"/>
      <c r="N17" s="19"/>
      <c r="O17" s="19"/>
      <c r="P17" s="19"/>
      <c r="Q17" s="66"/>
    </row>
    <row r="18" spans="1:17" s="8" customFormat="1" ht="15" x14ac:dyDescent="0.25">
      <c r="A18" s="14">
        <v>6</v>
      </c>
      <c r="B18" s="49" t="s">
        <v>79</v>
      </c>
      <c r="C18" s="35"/>
      <c r="D18" s="34" t="s">
        <v>147</v>
      </c>
      <c r="E18" s="24">
        <v>1</v>
      </c>
      <c r="F18" s="19">
        <f t="shared" si="1"/>
        <v>300000</v>
      </c>
      <c r="G18" s="19">
        <f t="shared" si="2"/>
        <v>300000</v>
      </c>
      <c r="H18" s="20">
        <f t="shared" si="3"/>
        <v>300000</v>
      </c>
      <c r="I18" s="20"/>
      <c r="J18" s="20"/>
      <c r="K18" s="20"/>
      <c r="L18" s="20"/>
      <c r="M18" s="19"/>
      <c r="N18" s="19"/>
      <c r="O18" s="19"/>
      <c r="P18" s="19"/>
      <c r="Q18" s="66"/>
    </row>
    <row r="19" spans="1:17" s="8" customFormat="1" ht="15" x14ac:dyDescent="0.25">
      <c r="A19" s="14">
        <v>7</v>
      </c>
      <c r="B19" s="49" t="s">
        <v>80</v>
      </c>
      <c r="C19" s="35"/>
      <c r="D19" s="34" t="s">
        <v>116</v>
      </c>
      <c r="E19" s="24">
        <v>1</v>
      </c>
      <c r="F19" s="19">
        <f t="shared" si="1"/>
        <v>300000</v>
      </c>
      <c r="G19" s="19">
        <f t="shared" si="2"/>
        <v>300000</v>
      </c>
      <c r="H19" s="20">
        <f t="shared" si="3"/>
        <v>300000</v>
      </c>
      <c r="I19" s="20"/>
      <c r="J19" s="20"/>
      <c r="K19" s="20"/>
      <c r="L19" s="20"/>
      <c r="M19" s="19"/>
      <c r="N19" s="19"/>
      <c r="O19" s="19"/>
      <c r="P19" s="19"/>
      <c r="Q19" s="66"/>
    </row>
    <row r="20" spans="1:17" s="8" customFormat="1" ht="15" x14ac:dyDescent="0.25">
      <c r="A20" s="14">
        <v>8</v>
      </c>
      <c r="B20" s="49" t="s">
        <v>44</v>
      </c>
      <c r="C20" s="35"/>
      <c r="D20" s="34" t="s">
        <v>116</v>
      </c>
      <c r="E20" s="24">
        <v>1</v>
      </c>
      <c r="F20" s="19">
        <f t="shared" si="1"/>
        <v>300000</v>
      </c>
      <c r="G20" s="19">
        <f t="shared" si="2"/>
        <v>300000</v>
      </c>
      <c r="H20" s="20">
        <f t="shared" si="3"/>
        <v>300000</v>
      </c>
      <c r="I20" s="20"/>
      <c r="J20" s="20"/>
      <c r="K20" s="20"/>
      <c r="L20" s="20"/>
      <c r="M20" s="19"/>
      <c r="N20" s="19"/>
      <c r="O20" s="19"/>
      <c r="P20" s="19"/>
      <c r="Q20" s="66"/>
    </row>
    <row r="21" spans="1:17" s="8" customFormat="1" ht="15" x14ac:dyDescent="0.25">
      <c r="A21" s="14">
        <v>9</v>
      </c>
      <c r="B21" s="49" t="s">
        <v>58</v>
      </c>
      <c r="C21" s="35"/>
      <c r="D21" s="34" t="s">
        <v>116</v>
      </c>
      <c r="E21" s="24">
        <v>1</v>
      </c>
      <c r="F21" s="19">
        <f t="shared" si="1"/>
        <v>300000</v>
      </c>
      <c r="G21" s="19">
        <f t="shared" si="2"/>
        <v>300000</v>
      </c>
      <c r="H21" s="20">
        <f t="shared" si="3"/>
        <v>300000</v>
      </c>
      <c r="I21" s="20"/>
      <c r="J21" s="20"/>
      <c r="K21" s="20"/>
      <c r="L21" s="20"/>
      <c r="M21" s="19"/>
      <c r="N21" s="19"/>
      <c r="O21" s="19"/>
      <c r="P21" s="19"/>
      <c r="Q21" s="66"/>
    </row>
    <row r="22" spans="1:17" s="8" customFormat="1" ht="15" x14ac:dyDescent="0.25">
      <c r="A22" s="14">
        <v>10</v>
      </c>
      <c r="B22" s="49" t="s">
        <v>47</v>
      </c>
      <c r="C22" s="35"/>
      <c r="D22" s="34" t="s">
        <v>116</v>
      </c>
      <c r="E22" s="24">
        <v>1</v>
      </c>
      <c r="F22" s="19">
        <f t="shared" si="1"/>
        <v>300000</v>
      </c>
      <c r="G22" s="19">
        <f t="shared" si="2"/>
        <v>300000</v>
      </c>
      <c r="H22" s="20">
        <f t="shared" si="3"/>
        <v>300000</v>
      </c>
      <c r="I22" s="20"/>
      <c r="J22" s="20"/>
      <c r="K22" s="20"/>
      <c r="L22" s="20"/>
      <c r="M22" s="19"/>
      <c r="N22" s="19"/>
      <c r="O22" s="19"/>
      <c r="P22" s="19"/>
      <c r="Q22" s="66"/>
    </row>
    <row r="23" spans="1:17" s="8" customFormat="1" ht="15" x14ac:dyDescent="0.25">
      <c r="A23" s="14">
        <v>11</v>
      </c>
      <c r="B23" s="49" t="s">
        <v>43</v>
      </c>
      <c r="C23" s="35"/>
      <c r="D23" s="34" t="s">
        <v>116</v>
      </c>
      <c r="E23" s="24">
        <v>1</v>
      </c>
      <c r="F23" s="19">
        <f t="shared" si="1"/>
        <v>300000</v>
      </c>
      <c r="G23" s="19">
        <f t="shared" si="2"/>
        <v>300000</v>
      </c>
      <c r="H23" s="20">
        <f t="shared" si="3"/>
        <v>300000</v>
      </c>
      <c r="I23" s="20"/>
      <c r="J23" s="20"/>
      <c r="K23" s="20"/>
      <c r="L23" s="20"/>
      <c r="M23" s="19"/>
      <c r="N23" s="19"/>
      <c r="O23" s="19"/>
      <c r="P23" s="19"/>
      <c r="Q23" s="66"/>
    </row>
    <row r="24" spans="1:17" s="8" customFormat="1" ht="15" x14ac:dyDescent="0.25">
      <c r="A24" s="14">
        <v>12</v>
      </c>
      <c r="B24" s="49" t="s">
        <v>51</v>
      </c>
      <c r="C24" s="35"/>
      <c r="D24" s="34" t="s">
        <v>116</v>
      </c>
      <c r="E24" s="24">
        <v>1</v>
      </c>
      <c r="F24" s="19">
        <f t="shared" si="1"/>
        <v>300000</v>
      </c>
      <c r="G24" s="19">
        <f t="shared" si="2"/>
        <v>300000</v>
      </c>
      <c r="H24" s="20">
        <f t="shared" si="3"/>
        <v>300000</v>
      </c>
      <c r="I24" s="20"/>
      <c r="J24" s="20"/>
      <c r="K24" s="20"/>
      <c r="L24" s="20"/>
      <c r="M24" s="19"/>
      <c r="N24" s="19"/>
      <c r="O24" s="19"/>
      <c r="P24" s="19"/>
      <c r="Q24" s="66"/>
    </row>
    <row r="25" spans="1:17" s="8" customFormat="1" ht="15" x14ac:dyDescent="0.25">
      <c r="A25" s="14">
        <v>13</v>
      </c>
      <c r="B25" s="49" t="s">
        <v>136</v>
      </c>
      <c r="C25" s="23"/>
      <c r="D25" s="34" t="s">
        <v>116</v>
      </c>
      <c r="E25" s="24">
        <v>1</v>
      </c>
      <c r="F25" s="19">
        <f t="shared" si="1"/>
        <v>300000</v>
      </c>
      <c r="G25" s="19">
        <f t="shared" si="2"/>
        <v>300000</v>
      </c>
      <c r="H25" s="20">
        <f t="shared" si="3"/>
        <v>300000</v>
      </c>
      <c r="I25" s="20"/>
      <c r="J25" s="20"/>
      <c r="K25" s="20"/>
      <c r="L25" s="20"/>
      <c r="M25" s="19"/>
      <c r="N25" s="19"/>
      <c r="O25" s="19"/>
      <c r="P25" s="19"/>
      <c r="Q25" s="66"/>
    </row>
    <row r="26" spans="1:17" s="8" customFormat="1" ht="15" x14ac:dyDescent="0.25">
      <c r="A26" s="14">
        <v>14</v>
      </c>
      <c r="B26" s="49" t="s">
        <v>139</v>
      </c>
      <c r="C26" s="35"/>
      <c r="D26" s="34" t="s">
        <v>116</v>
      </c>
      <c r="E26" s="24">
        <v>1</v>
      </c>
      <c r="F26" s="19">
        <f t="shared" si="1"/>
        <v>300000</v>
      </c>
      <c r="G26" s="19">
        <f t="shared" si="2"/>
        <v>300000</v>
      </c>
      <c r="H26" s="20">
        <f t="shared" si="3"/>
        <v>300000</v>
      </c>
      <c r="I26" s="20"/>
      <c r="J26" s="20"/>
      <c r="K26" s="20"/>
      <c r="L26" s="20"/>
      <c r="M26" s="19"/>
      <c r="N26" s="19"/>
      <c r="O26" s="19"/>
      <c r="P26" s="19"/>
      <c r="Q26" s="66"/>
    </row>
    <row r="27" spans="1:17" s="8" customFormat="1" ht="15" x14ac:dyDescent="0.25">
      <c r="A27" s="14">
        <v>15</v>
      </c>
      <c r="B27" s="49" t="s">
        <v>46</v>
      </c>
      <c r="C27" s="35"/>
      <c r="D27" s="34" t="s">
        <v>116</v>
      </c>
      <c r="E27" s="24">
        <v>1</v>
      </c>
      <c r="F27" s="19">
        <f t="shared" si="1"/>
        <v>300000</v>
      </c>
      <c r="G27" s="19">
        <f t="shared" si="2"/>
        <v>300000</v>
      </c>
      <c r="H27" s="20">
        <f t="shared" si="3"/>
        <v>300000</v>
      </c>
      <c r="I27" s="20"/>
      <c r="J27" s="20"/>
      <c r="K27" s="20"/>
      <c r="L27" s="20"/>
      <c r="M27" s="19"/>
      <c r="N27" s="19"/>
      <c r="O27" s="19"/>
      <c r="P27" s="19"/>
      <c r="Q27" s="66"/>
    </row>
    <row r="28" spans="1:17" s="8" customFormat="1" ht="15" x14ac:dyDescent="0.25">
      <c r="A28" s="14">
        <v>16</v>
      </c>
      <c r="B28" s="49" t="s">
        <v>54</v>
      </c>
      <c r="C28" s="35"/>
      <c r="D28" s="34" t="s">
        <v>116</v>
      </c>
      <c r="E28" s="24">
        <v>1</v>
      </c>
      <c r="F28" s="19">
        <f t="shared" si="1"/>
        <v>300000</v>
      </c>
      <c r="G28" s="19">
        <f t="shared" si="2"/>
        <v>300000</v>
      </c>
      <c r="H28" s="20">
        <f t="shared" si="3"/>
        <v>300000</v>
      </c>
      <c r="I28" s="20"/>
      <c r="J28" s="20"/>
      <c r="K28" s="20"/>
      <c r="L28" s="20"/>
      <c r="M28" s="19"/>
      <c r="N28" s="19"/>
      <c r="O28" s="19"/>
      <c r="P28" s="19"/>
      <c r="Q28" s="66"/>
    </row>
    <row r="29" spans="1:17" s="8" customFormat="1" ht="15" x14ac:dyDescent="0.25">
      <c r="A29" s="14">
        <v>17</v>
      </c>
      <c r="B29" s="49" t="s">
        <v>63</v>
      </c>
      <c r="C29" s="35"/>
      <c r="D29" s="34" t="s">
        <v>116</v>
      </c>
      <c r="E29" s="24">
        <v>1</v>
      </c>
      <c r="F29" s="19">
        <f t="shared" si="1"/>
        <v>300000</v>
      </c>
      <c r="G29" s="19">
        <f t="shared" si="2"/>
        <v>300000</v>
      </c>
      <c r="H29" s="20">
        <f t="shared" si="3"/>
        <v>300000</v>
      </c>
      <c r="I29" s="20"/>
      <c r="J29" s="20"/>
      <c r="K29" s="20"/>
      <c r="L29" s="20"/>
      <c r="M29" s="19"/>
      <c r="N29" s="19"/>
      <c r="O29" s="19"/>
      <c r="P29" s="19"/>
      <c r="Q29" s="66"/>
    </row>
    <row r="30" spans="1:17" s="8" customFormat="1" ht="15" x14ac:dyDescent="0.25">
      <c r="A30" s="14">
        <v>18</v>
      </c>
      <c r="B30" s="49" t="s">
        <v>111</v>
      </c>
      <c r="C30" s="35"/>
      <c r="D30" s="34" t="s">
        <v>116</v>
      </c>
      <c r="E30" s="24">
        <v>1</v>
      </c>
      <c r="F30" s="19">
        <f t="shared" si="1"/>
        <v>300000</v>
      </c>
      <c r="G30" s="19">
        <f t="shared" si="2"/>
        <v>300000</v>
      </c>
      <c r="H30" s="20">
        <f t="shared" si="3"/>
        <v>300000</v>
      </c>
      <c r="I30" s="20"/>
      <c r="J30" s="20"/>
      <c r="K30" s="20"/>
      <c r="L30" s="20"/>
      <c r="M30" s="19"/>
      <c r="N30" s="19"/>
      <c r="O30" s="19"/>
      <c r="P30" s="19"/>
      <c r="Q30" s="66"/>
    </row>
    <row r="31" spans="1:17" s="8" customFormat="1" ht="15" x14ac:dyDescent="0.25">
      <c r="A31" s="14">
        <v>19</v>
      </c>
      <c r="B31" s="49" t="s">
        <v>133</v>
      </c>
      <c r="C31" s="35"/>
      <c r="D31" s="34" t="s">
        <v>116</v>
      </c>
      <c r="E31" s="24">
        <v>1</v>
      </c>
      <c r="F31" s="19">
        <f t="shared" si="1"/>
        <v>300000</v>
      </c>
      <c r="G31" s="19">
        <f t="shared" si="2"/>
        <v>300000</v>
      </c>
      <c r="H31" s="20">
        <f t="shared" si="3"/>
        <v>300000</v>
      </c>
      <c r="I31" s="20"/>
      <c r="J31" s="20"/>
      <c r="K31" s="20"/>
      <c r="L31" s="20"/>
      <c r="M31" s="19"/>
      <c r="N31" s="19"/>
      <c r="O31" s="19"/>
      <c r="P31" s="19"/>
      <c r="Q31" s="66"/>
    </row>
    <row r="32" spans="1:17" s="8" customFormat="1" ht="15" x14ac:dyDescent="0.25">
      <c r="A32" s="14">
        <v>20</v>
      </c>
      <c r="B32" s="49" t="s">
        <v>81</v>
      </c>
      <c r="C32" s="35"/>
      <c r="D32" s="34" t="s">
        <v>116</v>
      </c>
      <c r="E32" s="24">
        <v>1</v>
      </c>
      <c r="F32" s="19">
        <f t="shared" si="1"/>
        <v>300000</v>
      </c>
      <c r="G32" s="19">
        <f t="shared" si="2"/>
        <v>300000</v>
      </c>
      <c r="H32" s="20">
        <f t="shared" si="3"/>
        <v>300000</v>
      </c>
      <c r="I32" s="20"/>
      <c r="J32" s="20"/>
      <c r="K32" s="20"/>
      <c r="L32" s="20"/>
      <c r="M32" s="19"/>
      <c r="N32" s="19"/>
      <c r="O32" s="19"/>
      <c r="P32" s="19"/>
      <c r="Q32" s="66"/>
    </row>
    <row r="33" spans="1:17" s="8" customFormat="1" ht="15" x14ac:dyDescent="0.25">
      <c r="A33" s="14">
        <v>21</v>
      </c>
      <c r="B33" s="49" t="s">
        <v>77</v>
      </c>
      <c r="C33" s="35"/>
      <c r="D33" s="34" t="s">
        <v>116</v>
      </c>
      <c r="E33" s="24">
        <v>1</v>
      </c>
      <c r="F33" s="19">
        <f t="shared" si="1"/>
        <v>300000</v>
      </c>
      <c r="G33" s="19">
        <f t="shared" si="2"/>
        <v>300000</v>
      </c>
      <c r="H33" s="20">
        <f t="shared" si="3"/>
        <v>300000</v>
      </c>
      <c r="I33" s="20"/>
      <c r="J33" s="20"/>
      <c r="K33" s="20"/>
      <c r="L33" s="20"/>
      <c r="M33" s="19"/>
      <c r="N33" s="19"/>
      <c r="O33" s="19"/>
      <c r="P33" s="19"/>
      <c r="Q33" s="67"/>
    </row>
    <row r="34" spans="1:17" s="8" customFormat="1" ht="15" x14ac:dyDescent="0.25">
      <c r="A34" s="14">
        <v>22</v>
      </c>
      <c r="B34" s="49" t="s">
        <v>34</v>
      </c>
      <c r="C34" s="35"/>
      <c r="D34" s="34" t="s">
        <v>141</v>
      </c>
      <c r="E34" s="24">
        <v>1</v>
      </c>
      <c r="F34" s="19">
        <f t="shared" ref="F34:F88" si="4">G34+M34+N34</f>
        <v>300000</v>
      </c>
      <c r="G34" s="19">
        <f t="shared" ref="G34:G88" si="5">SUM(H34:K34)</f>
        <v>300000</v>
      </c>
      <c r="H34" s="20">
        <f t="shared" ref="H34:H88" si="6">E34*300000</f>
        <v>300000</v>
      </c>
      <c r="I34" s="20"/>
      <c r="J34" s="20"/>
      <c r="K34" s="20"/>
      <c r="L34" s="20"/>
      <c r="M34" s="19"/>
      <c r="N34" s="19"/>
      <c r="O34" s="19"/>
      <c r="P34" s="19"/>
      <c r="Q34" s="68" t="s">
        <v>150</v>
      </c>
    </row>
    <row r="35" spans="1:17" s="8" customFormat="1" ht="15" x14ac:dyDescent="0.25">
      <c r="A35" s="14">
        <v>23</v>
      </c>
      <c r="B35" s="49" t="s">
        <v>35</v>
      </c>
      <c r="C35" s="35"/>
      <c r="D35" s="34" t="s">
        <v>113</v>
      </c>
      <c r="E35" s="24">
        <v>1</v>
      </c>
      <c r="F35" s="19">
        <f t="shared" si="4"/>
        <v>300000</v>
      </c>
      <c r="G35" s="19">
        <f t="shared" si="5"/>
        <v>300000</v>
      </c>
      <c r="H35" s="20">
        <f t="shared" si="6"/>
        <v>300000</v>
      </c>
      <c r="I35" s="20"/>
      <c r="J35" s="20"/>
      <c r="K35" s="20"/>
      <c r="L35" s="20"/>
      <c r="M35" s="19"/>
      <c r="N35" s="19"/>
      <c r="O35" s="19"/>
      <c r="P35" s="19"/>
      <c r="Q35" s="66"/>
    </row>
    <row r="36" spans="1:17" s="8" customFormat="1" ht="15" x14ac:dyDescent="0.25">
      <c r="A36" s="14">
        <v>24</v>
      </c>
      <c r="B36" s="49" t="s">
        <v>110</v>
      </c>
      <c r="C36" s="35"/>
      <c r="D36" s="34" t="s">
        <v>114</v>
      </c>
      <c r="E36" s="24">
        <v>1</v>
      </c>
      <c r="F36" s="19">
        <f t="shared" si="4"/>
        <v>300000</v>
      </c>
      <c r="G36" s="19">
        <f t="shared" si="5"/>
        <v>300000</v>
      </c>
      <c r="H36" s="20">
        <f t="shared" si="6"/>
        <v>300000</v>
      </c>
      <c r="I36" s="20"/>
      <c r="J36" s="20"/>
      <c r="K36" s="20"/>
      <c r="L36" s="20"/>
      <c r="M36" s="19"/>
      <c r="N36" s="19"/>
      <c r="O36" s="19"/>
      <c r="P36" s="19"/>
      <c r="Q36" s="66"/>
    </row>
    <row r="37" spans="1:17" s="8" customFormat="1" ht="15" x14ac:dyDescent="0.25">
      <c r="A37" s="14">
        <v>25</v>
      </c>
      <c r="B37" s="49" t="s">
        <v>79</v>
      </c>
      <c r="C37" s="35"/>
      <c r="D37" s="34" t="s">
        <v>116</v>
      </c>
      <c r="E37" s="24">
        <v>1</v>
      </c>
      <c r="F37" s="19">
        <f t="shared" si="4"/>
        <v>300000</v>
      </c>
      <c r="G37" s="19">
        <f t="shared" si="5"/>
        <v>300000</v>
      </c>
      <c r="H37" s="20">
        <f t="shared" si="6"/>
        <v>300000</v>
      </c>
      <c r="I37" s="20"/>
      <c r="J37" s="20"/>
      <c r="K37" s="20"/>
      <c r="L37" s="20"/>
      <c r="M37" s="19"/>
      <c r="N37" s="19"/>
      <c r="O37" s="19"/>
      <c r="P37" s="19"/>
      <c r="Q37" s="66"/>
    </row>
    <row r="38" spans="1:17" s="8" customFormat="1" ht="15" x14ac:dyDescent="0.25">
      <c r="A38" s="14">
        <v>26</v>
      </c>
      <c r="B38" s="49" t="s">
        <v>49</v>
      </c>
      <c r="C38" s="35"/>
      <c r="D38" s="34" t="s">
        <v>116</v>
      </c>
      <c r="E38" s="24">
        <v>1</v>
      </c>
      <c r="F38" s="19">
        <f t="shared" si="4"/>
        <v>300000</v>
      </c>
      <c r="G38" s="19">
        <f t="shared" si="5"/>
        <v>300000</v>
      </c>
      <c r="H38" s="20">
        <f t="shared" si="6"/>
        <v>300000</v>
      </c>
      <c r="I38" s="20"/>
      <c r="J38" s="20"/>
      <c r="K38" s="20"/>
      <c r="L38" s="20"/>
      <c r="M38" s="19"/>
      <c r="N38" s="19"/>
      <c r="O38" s="19"/>
      <c r="P38" s="19"/>
      <c r="Q38" s="66"/>
    </row>
    <row r="39" spans="1:17" s="8" customFormat="1" ht="15" x14ac:dyDescent="0.25">
      <c r="A39" s="14">
        <v>27</v>
      </c>
      <c r="B39" s="49" t="s">
        <v>107</v>
      </c>
      <c r="C39" s="35"/>
      <c r="D39" s="34" t="s">
        <v>116</v>
      </c>
      <c r="E39" s="24">
        <v>1</v>
      </c>
      <c r="F39" s="19">
        <f t="shared" si="4"/>
        <v>300000</v>
      </c>
      <c r="G39" s="19">
        <f t="shared" si="5"/>
        <v>300000</v>
      </c>
      <c r="H39" s="20">
        <f t="shared" si="6"/>
        <v>300000</v>
      </c>
      <c r="I39" s="20"/>
      <c r="J39" s="20"/>
      <c r="K39" s="20"/>
      <c r="L39" s="20"/>
      <c r="M39" s="19"/>
      <c r="N39" s="19"/>
      <c r="O39" s="19"/>
      <c r="P39" s="19"/>
      <c r="Q39" s="66"/>
    </row>
    <row r="40" spans="1:17" s="8" customFormat="1" ht="15" x14ac:dyDescent="0.25">
      <c r="A40" s="14">
        <v>28</v>
      </c>
      <c r="B40" s="49" t="s">
        <v>82</v>
      </c>
      <c r="C40" s="35"/>
      <c r="D40" s="34" t="s">
        <v>116</v>
      </c>
      <c r="E40" s="24">
        <v>1</v>
      </c>
      <c r="F40" s="19">
        <f t="shared" si="4"/>
        <v>300000</v>
      </c>
      <c r="G40" s="19">
        <f t="shared" si="5"/>
        <v>300000</v>
      </c>
      <c r="H40" s="20">
        <f t="shared" si="6"/>
        <v>300000</v>
      </c>
      <c r="I40" s="20"/>
      <c r="J40" s="20"/>
      <c r="K40" s="20"/>
      <c r="L40" s="20"/>
      <c r="M40" s="19"/>
      <c r="N40" s="19"/>
      <c r="O40" s="19"/>
      <c r="P40" s="19"/>
      <c r="Q40" s="66"/>
    </row>
    <row r="41" spans="1:17" s="8" customFormat="1" ht="15" x14ac:dyDescent="0.25">
      <c r="A41" s="14">
        <v>29</v>
      </c>
      <c r="B41" s="49" t="s">
        <v>112</v>
      </c>
      <c r="C41" s="35"/>
      <c r="D41" s="34" t="s">
        <v>116</v>
      </c>
      <c r="E41" s="24">
        <v>1</v>
      </c>
      <c r="F41" s="19">
        <f t="shared" si="4"/>
        <v>300000</v>
      </c>
      <c r="G41" s="19">
        <f t="shared" si="5"/>
        <v>300000</v>
      </c>
      <c r="H41" s="20">
        <f t="shared" si="6"/>
        <v>300000</v>
      </c>
      <c r="I41" s="20"/>
      <c r="J41" s="20"/>
      <c r="K41" s="20"/>
      <c r="L41" s="20"/>
      <c r="M41" s="19"/>
      <c r="N41" s="19"/>
      <c r="O41" s="19"/>
      <c r="P41" s="19"/>
      <c r="Q41" s="67"/>
    </row>
    <row r="42" spans="1:17" s="8" customFormat="1" ht="15" x14ac:dyDescent="0.25">
      <c r="A42" s="14">
        <v>30</v>
      </c>
      <c r="B42" s="49" t="s">
        <v>79</v>
      </c>
      <c r="C42" s="35"/>
      <c r="D42" s="34" t="s">
        <v>116</v>
      </c>
      <c r="E42" s="24">
        <v>1</v>
      </c>
      <c r="F42" s="19">
        <f t="shared" si="4"/>
        <v>300000</v>
      </c>
      <c r="G42" s="19">
        <f t="shared" si="5"/>
        <v>300000</v>
      </c>
      <c r="H42" s="20">
        <f t="shared" si="6"/>
        <v>300000</v>
      </c>
      <c r="I42" s="20"/>
      <c r="J42" s="20"/>
      <c r="K42" s="20"/>
      <c r="L42" s="20"/>
      <c r="M42" s="19"/>
      <c r="N42" s="19"/>
      <c r="O42" s="19"/>
      <c r="P42" s="19"/>
      <c r="Q42" s="66" t="s">
        <v>149</v>
      </c>
    </row>
    <row r="43" spans="1:17" s="8" customFormat="1" ht="15" x14ac:dyDescent="0.25">
      <c r="A43" s="14">
        <v>31</v>
      </c>
      <c r="B43" s="49" t="s">
        <v>34</v>
      </c>
      <c r="C43" s="35"/>
      <c r="D43" s="34" t="s">
        <v>141</v>
      </c>
      <c r="E43" s="24">
        <v>1</v>
      </c>
      <c r="F43" s="19">
        <f>G43+M43+N43</f>
        <v>300000</v>
      </c>
      <c r="G43" s="19">
        <f>SUM(H43:K43)</f>
        <v>300000</v>
      </c>
      <c r="H43" s="20">
        <f>E43*300000</f>
        <v>300000</v>
      </c>
      <c r="I43" s="20"/>
      <c r="J43" s="20"/>
      <c r="K43" s="20"/>
      <c r="L43" s="20"/>
      <c r="M43" s="19"/>
      <c r="N43" s="19"/>
      <c r="O43" s="19"/>
      <c r="P43" s="19"/>
      <c r="Q43" s="66"/>
    </row>
    <row r="44" spans="1:17" s="8" customFormat="1" ht="15" x14ac:dyDescent="0.25">
      <c r="A44" s="14">
        <v>32</v>
      </c>
      <c r="B44" s="49" t="s">
        <v>35</v>
      </c>
      <c r="C44" s="35"/>
      <c r="D44" s="34" t="s">
        <v>113</v>
      </c>
      <c r="E44" s="24">
        <v>1</v>
      </c>
      <c r="F44" s="19">
        <f>G44+M44+N44</f>
        <v>300000</v>
      </c>
      <c r="G44" s="19">
        <f>SUM(H44:K44)</f>
        <v>300000</v>
      </c>
      <c r="H44" s="20">
        <f>E44*300000</f>
        <v>300000</v>
      </c>
      <c r="I44" s="20"/>
      <c r="J44" s="20"/>
      <c r="K44" s="20"/>
      <c r="L44" s="20"/>
      <c r="M44" s="19"/>
      <c r="N44" s="19"/>
      <c r="O44" s="19"/>
      <c r="P44" s="19"/>
      <c r="Q44" s="66"/>
    </row>
    <row r="45" spans="1:17" s="8" customFormat="1" ht="15" x14ac:dyDescent="0.25">
      <c r="A45" s="14">
        <v>33</v>
      </c>
      <c r="B45" s="49" t="s">
        <v>36</v>
      </c>
      <c r="C45" s="35"/>
      <c r="D45" s="34" t="s">
        <v>146</v>
      </c>
      <c r="E45" s="24">
        <v>1</v>
      </c>
      <c r="F45" s="19">
        <f>G45+M45+N45</f>
        <v>300000</v>
      </c>
      <c r="G45" s="19">
        <f>SUM(H45:K45)</f>
        <v>300000</v>
      </c>
      <c r="H45" s="20">
        <f>E45*300000</f>
        <v>300000</v>
      </c>
      <c r="I45" s="20"/>
      <c r="J45" s="20"/>
      <c r="K45" s="20"/>
      <c r="L45" s="20"/>
      <c r="M45" s="19"/>
      <c r="N45" s="19"/>
      <c r="O45" s="19"/>
      <c r="P45" s="19"/>
      <c r="Q45" s="66"/>
    </row>
    <row r="46" spans="1:17" s="8" customFormat="1" ht="15" x14ac:dyDescent="0.25">
      <c r="A46" s="14">
        <v>34</v>
      </c>
      <c r="B46" s="49" t="s">
        <v>80</v>
      </c>
      <c r="C46" s="35"/>
      <c r="D46" s="34" t="s">
        <v>116</v>
      </c>
      <c r="E46" s="24">
        <v>1</v>
      </c>
      <c r="F46" s="19">
        <f>G46+M46+N46</f>
        <v>300000</v>
      </c>
      <c r="G46" s="19">
        <f>SUM(H46:K46)</f>
        <v>300000</v>
      </c>
      <c r="H46" s="20">
        <f>E46*300000</f>
        <v>300000</v>
      </c>
      <c r="I46" s="20"/>
      <c r="J46" s="20"/>
      <c r="K46" s="20"/>
      <c r="L46" s="20"/>
      <c r="M46" s="19"/>
      <c r="N46" s="19"/>
      <c r="O46" s="19"/>
      <c r="P46" s="19"/>
      <c r="Q46" s="66"/>
    </row>
    <row r="47" spans="1:17" s="8" customFormat="1" ht="15" x14ac:dyDescent="0.25">
      <c r="A47" s="14">
        <v>35</v>
      </c>
      <c r="B47" s="49" t="s">
        <v>82</v>
      </c>
      <c r="C47" s="35"/>
      <c r="D47" s="34" t="s">
        <v>116</v>
      </c>
      <c r="E47" s="24">
        <v>1</v>
      </c>
      <c r="F47" s="19">
        <f t="shared" si="4"/>
        <v>300000</v>
      </c>
      <c r="G47" s="19">
        <f t="shared" si="5"/>
        <v>300000</v>
      </c>
      <c r="H47" s="20">
        <f t="shared" si="6"/>
        <v>300000</v>
      </c>
      <c r="I47" s="20"/>
      <c r="J47" s="20"/>
      <c r="K47" s="20"/>
      <c r="L47" s="20"/>
      <c r="M47" s="19"/>
      <c r="N47" s="19"/>
      <c r="O47" s="19"/>
      <c r="P47" s="19"/>
      <c r="Q47" s="66"/>
    </row>
    <row r="48" spans="1:17" s="8" customFormat="1" ht="15" x14ac:dyDescent="0.25">
      <c r="A48" s="14">
        <v>36</v>
      </c>
      <c r="B48" s="49" t="s">
        <v>44</v>
      </c>
      <c r="C48" s="35"/>
      <c r="D48" s="34" t="s">
        <v>116</v>
      </c>
      <c r="E48" s="24">
        <v>1</v>
      </c>
      <c r="F48" s="19">
        <f t="shared" si="4"/>
        <v>300000</v>
      </c>
      <c r="G48" s="19">
        <f t="shared" si="5"/>
        <v>300000</v>
      </c>
      <c r="H48" s="20">
        <f t="shared" si="6"/>
        <v>300000</v>
      </c>
      <c r="I48" s="20"/>
      <c r="J48" s="20"/>
      <c r="K48" s="20"/>
      <c r="L48" s="20"/>
      <c r="M48" s="19"/>
      <c r="N48" s="19"/>
      <c r="O48" s="19"/>
      <c r="P48" s="19"/>
      <c r="Q48" s="66"/>
    </row>
    <row r="49" spans="1:17" s="8" customFormat="1" ht="15" x14ac:dyDescent="0.25">
      <c r="A49" s="14">
        <v>37</v>
      </c>
      <c r="B49" s="49" t="s">
        <v>136</v>
      </c>
      <c r="C49" s="35"/>
      <c r="D49" s="34" t="s">
        <v>116</v>
      </c>
      <c r="E49" s="24">
        <v>1</v>
      </c>
      <c r="F49" s="19">
        <f t="shared" si="4"/>
        <v>300000</v>
      </c>
      <c r="G49" s="19">
        <f t="shared" si="5"/>
        <v>300000</v>
      </c>
      <c r="H49" s="20">
        <f t="shared" si="6"/>
        <v>300000</v>
      </c>
      <c r="I49" s="20"/>
      <c r="J49" s="20"/>
      <c r="K49" s="20"/>
      <c r="L49" s="20"/>
      <c r="M49" s="19"/>
      <c r="N49" s="19"/>
      <c r="O49" s="19"/>
      <c r="P49" s="19"/>
      <c r="Q49" s="66"/>
    </row>
    <row r="50" spans="1:17" s="8" customFormat="1" ht="15" x14ac:dyDescent="0.25">
      <c r="A50" s="14">
        <v>38</v>
      </c>
      <c r="B50" s="49" t="s">
        <v>133</v>
      </c>
      <c r="C50" s="35"/>
      <c r="D50" s="34" t="s">
        <v>116</v>
      </c>
      <c r="E50" s="24">
        <v>1</v>
      </c>
      <c r="F50" s="19">
        <f t="shared" si="4"/>
        <v>300000</v>
      </c>
      <c r="G50" s="19">
        <f t="shared" si="5"/>
        <v>300000</v>
      </c>
      <c r="H50" s="20">
        <f t="shared" si="6"/>
        <v>300000</v>
      </c>
      <c r="I50" s="20"/>
      <c r="J50" s="20"/>
      <c r="K50" s="20"/>
      <c r="L50" s="20"/>
      <c r="M50" s="19"/>
      <c r="N50" s="19"/>
      <c r="O50" s="19"/>
      <c r="P50" s="19"/>
      <c r="Q50" s="66"/>
    </row>
    <row r="51" spans="1:17" s="8" customFormat="1" ht="15" x14ac:dyDescent="0.25">
      <c r="A51" s="14">
        <v>39</v>
      </c>
      <c r="B51" s="49" t="s">
        <v>81</v>
      </c>
      <c r="C51" s="35"/>
      <c r="D51" s="34" t="s">
        <v>116</v>
      </c>
      <c r="E51" s="24">
        <v>1</v>
      </c>
      <c r="F51" s="19">
        <f t="shared" si="4"/>
        <v>300000</v>
      </c>
      <c r="G51" s="19">
        <f t="shared" si="5"/>
        <v>300000</v>
      </c>
      <c r="H51" s="20">
        <f t="shared" si="6"/>
        <v>300000</v>
      </c>
      <c r="I51" s="20"/>
      <c r="J51" s="20"/>
      <c r="K51" s="20"/>
      <c r="L51" s="20"/>
      <c r="M51" s="19"/>
      <c r="N51" s="19"/>
      <c r="O51" s="19"/>
      <c r="P51" s="19"/>
      <c r="Q51" s="66"/>
    </row>
    <row r="52" spans="1:17" s="8" customFormat="1" ht="15" x14ac:dyDescent="0.25">
      <c r="A52" s="14">
        <v>40</v>
      </c>
      <c r="B52" s="49" t="s">
        <v>77</v>
      </c>
      <c r="C52" s="35"/>
      <c r="D52" s="34" t="s">
        <v>116</v>
      </c>
      <c r="E52" s="24">
        <v>1</v>
      </c>
      <c r="F52" s="19">
        <f t="shared" si="4"/>
        <v>300000</v>
      </c>
      <c r="G52" s="19">
        <f t="shared" si="5"/>
        <v>300000</v>
      </c>
      <c r="H52" s="20">
        <f t="shared" si="6"/>
        <v>300000</v>
      </c>
      <c r="I52" s="20"/>
      <c r="J52" s="20"/>
      <c r="K52" s="20"/>
      <c r="L52" s="20"/>
      <c r="M52" s="19"/>
      <c r="N52" s="19"/>
      <c r="O52" s="19"/>
      <c r="P52" s="19"/>
      <c r="Q52" s="66"/>
    </row>
    <row r="53" spans="1:17" s="8" customFormat="1" ht="15" x14ac:dyDescent="0.25">
      <c r="A53" s="14">
        <v>41</v>
      </c>
      <c r="B53" s="49" t="s">
        <v>61</v>
      </c>
      <c r="C53" s="35"/>
      <c r="D53" s="34" t="s">
        <v>116</v>
      </c>
      <c r="E53" s="24">
        <v>1</v>
      </c>
      <c r="F53" s="19">
        <f t="shared" si="4"/>
        <v>300000</v>
      </c>
      <c r="G53" s="19">
        <f t="shared" si="5"/>
        <v>300000</v>
      </c>
      <c r="H53" s="20">
        <f t="shared" si="6"/>
        <v>300000</v>
      </c>
      <c r="I53" s="20"/>
      <c r="J53" s="20"/>
      <c r="K53" s="20"/>
      <c r="L53" s="20"/>
      <c r="M53" s="19"/>
      <c r="N53" s="19"/>
      <c r="O53" s="19"/>
      <c r="P53" s="19"/>
      <c r="Q53" s="66"/>
    </row>
    <row r="54" spans="1:17" s="8" customFormat="1" ht="15" x14ac:dyDescent="0.25">
      <c r="A54" s="14">
        <v>42</v>
      </c>
      <c r="B54" s="49" t="s">
        <v>75</v>
      </c>
      <c r="C54" s="35"/>
      <c r="D54" s="34" t="s">
        <v>116</v>
      </c>
      <c r="E54" s="24">
        <v>1</v>
      </c>
      <c r="F54" s="19">
        <f t="shared" si="4"/>
        <v>300000</v>
      </c>
      <c r="G54" s="19">
        <f t="shared" si="5"/>
        <v>300000</v>
      </c>
      <c r="H54" s="20">
        <f t="shared" si="6"/>
        <v>300000</v>
      </c>
      <c r="I54" s="20"/>
      <c r="J54" s="20"/>
      <c r="K54" s="20"/>
      <c r="L54" s="20"/>
      <c r="M54" s="19"/>
      <c r="N54" s="19"/>
      <c r="O54" s="19"/>
      <c r="P54" s="19"/>
      <c r="Q54" s="66"/>
    </row>
    <row r="55" spans="1:17" s="8" customFormat="1" ht="15" x14ac:dyDescent="0.25">
      <c r="A55" s="14">
        <v>43</v>
      </c>
      <c r="B55" s="49" t="s">
        <v>140</v>
      </c>
      <c r="C55" s="35"/>
      <c r="D55" s="34" t="s">
        <v>116</v>
      </c>
      <c r="E55" s="24">
        <v>1</v>
      </c>
      <c r="F55" s="19">
        <f t="shared" si="4"/>
        <v>300000</v>
      </c>
      <c r="G55" s="19">
        <f t="shared" si="5"/>
        <v>300000</v>
      </c>
      <c r="H55" s="20">
        <f t="shared" si="6"/>
        <v>300000</v>
      </c>
      <c r="I55" s="20"/>
      <c r="J55" s="20"/>
      <c r="K55" s="20"/>
      <c r="L55" s="20"/>
      <c r="M55" s="19"/>
      <c r="N55" s="19"/>
      <c r="O55" s="19"/>
      <c r="P55" s="19"/>
      <c r="Q55" s="66"/>
    </row>
    <row r="56" spans="1:17" s="8" customFormat="1" ht="15" x14ac:dyDescent="0.25">
      <c r="A56" s="14">
        <v>44</v>
      </c>
      <c r="B56" s="49" t="s">
        <v>57</v>
      </c>
      <c r="C56" s="35"/>
      <c r="D56" s="34" t="s">
        <v>116</v>
      </c>
      <c r="E56" s="24">
        <v>1</v>
      </c>
      <c r="F56" s="19">
        <f t="shared" si="4"/>
        <v>300000</v>
      </c>
      <c r="G56" s="19">
        <f t="shared" si="5"/>
        <v>300000</v>
      </c>
      <c r="H56" s="20">
        <f t="shared" si="6"/>
        <v>300000</v>
      </c>
      <c r="I56" s="20"/>
      <c r="J56" s="20"/>
      <c r="K56" s="20"/>
      <c r="L56" s="20"/>
      <c r="M56" s="19"/>
      <c r="N56" s="19"/>
      <c r="O56" s="19"/>
      <c r="P56" s="19"/>
      <c r="Q56" s="66"/>
    </row>
    <row r="57" spans="1:17" s="8" customFormat="1" ht="15" x14ac:dyDescent="0.25">
      <c r="A57" s="14">
        <v>45</v>
      </c>
      <c r="B57" s="49" t="s">
        <v>71</v>
      </c>
      <c r="C57" s="35"/>
      <c r="D57" s="34" t="s">
        <v>116</v>
      </c>
      <c r="E57" s="24">
        <v>1</v>
      </c>
      <c r="F57" s="19">
        <f t="shared" si="4"/>
        <v>300000</v>
      </c>
      <c r="G57" s="19">
        <f t="shared" si="5"/>
        <v>300000</v>
      </c>
      <c r="H57" s="20">
        <f t="shared" si="6"/>
        <v>300000</v>
      </c>
      <c r="I57" s="20"/>
      <c r="J57" s="20"/>
      <c r="K57" s="20"/>
      <c r="L57" s="20"/>
      <c r="M57" s="19"/>
      <c r="N57" s="19"/>
      <c r="O57" s="19"/>
      <c r="P57" s="19"/>
      <c r="Q57" s="66"/>
    </row>
    <row r="58" spans="1:17" s="8" customFormat="1" ht="15" x14ac:dyDescent="0.25">
      <c r="A58" s="14">
        <v>46</v>
      </c>
      <c r="B58" s="49" t="s">
        <v>52</v>
      </c>
      <c r="C58" s="35"/>
      <c r="D58" s="34" t="s">
        <v>116</v>
      </c>
      <c r="E58" s="24">
        <v>1</v>
      </c>
      <c r="F58" s="19">
        <f t="shared" si="4"/>
        <v>300000</v>
      </c>
      <c r="G58" s="19">
        <f t="shared" si="5"/>
        <v>300000</v>
      </c>
      <c r="H58" s="20">
        <f t="shared" si="6"/>
        <v>300000</v>
      </c>
      <c r="I58" s="20"/>
      <c r="J58" s="20"/>
      <c r="K58" s="20"/>
      <c r="L58" s="20"/>
      <c r="M58" s="19"/>
      <c r="N58" s="19"/>
      <c r="O58" s="19"/>
      <c r="P58" s="19"/>
      <c r="Q58" s="66"/>
    </row>
    <row r="59" spans="1:17" s="8" customFormat="1" ht="15" x14ac:dyDescent="0.25">
      <c r="A59" s="14">
        <v>47</v>
      </c>
      <c r="B59" s="49" t="s">
        <v>76</v>
      </c>
      <c r="C59" s="35"/>
      <c r="D59" s="34" t="s">
        <v>116</v>
      </c>
      <c r="E59" s="24">
        <v>1</v>
      </c>
      <c r="F59" s="19">
        <f t="shared" si="4"/>
        <v>300000</v>
      </c>
      <c r="G59" s="19">
        <f t="shared" si="5"/>
        <v>300000</v>
      </c>
      <c r="H59" s="20">
        <f t="shared" si="6"/>
        <v>300000</v>
      </c>
      <c r="I59" s="20"/>
      <c r="J59" s="20"/>
      <c r="K59" s="20"/>
      <c r="L59" s="20"/>
      <c r="M59" s="19"/>
      <c r="N59" s="19"/>
      <c r="O59" s="19"/>
      <c r="P59" s="19"/>
      <c r="Q59" s="66"/>
    </row>
    <row r="60" spans="1:17" s="8" customFormat="1" ht="15" x14ac:dyDescent="0.25">
      <c r="A60" s="14">
        <v>48</v>
      </c>
      <c r="B60" s="49" t="s">
        <v>68</v>
      </c>
      <c r="C60" s="35"/>
      <c r="D60" s="34" t="s">
        <v>116</v>
      </c>
      <c r="E60" s="24">
        <v>1</v>
      </c>
      <c r="F60" s="19">
        <f t="shared" si="4"/>
        <v>300000</v>
      </c>
      <c r="G60" s="19">
        <f t="shared" si="5"/>
        <v>300000</v>
      </c>
      <c r="H60" s="20">
        <f t="shared" si="6"/>
        <v>300000</v>
      </c>
      <c r="I60" s="20"/>
      <c r="J60" s="20"/>
      <c r="K60" s="20"/>
      <c r="L60" s="20"/>
      <c r="M60" s="19"/>
      <c r="N60" s="19"/>
      <c r="O60" s="19"/>
      <c r="P60" s="19"/>
      <c r="Q60" s="66"/>
    </row>
    <row r="61" spans="1:17" s="8" customFormat="1" ht="15" x14ac:dyDescent="0.25">
      <c r="A61" s="14">
        <v>49</v>
      </c>
      <c r="B61" s="49" t="s">
        <v>33</v>
      </c>
      <c r="C61" s="35"/>
      <c r="D61" s="34" t="s">
        <v>116</v>
      </c>
      <c r="E61" s="24">
        <v>1</v>
      </c>
      <c r="F61" s="19">
        <f t="shared" si="4"/>
        <v>300000</v>
      </c>
      <c r="G61" s="19">
        <f t="shared" si="5"/>
        <v>300000</v>
      </c>
      <c r="H61" s="20">
        <f t="shared" si="6"/>
        <v>300000</v>
      </c>
      <c r="I61" s="20"/>
      <c r="J61" s="20"/>
      <c r="K61" s="20"/>
      <c r="L61" s="20"/>
      <c r="M61" s="19"/>
      <c r="N61" s="19"/>
      <c r="O61" s="19"/>
      <c r="P61" s="19"/>
      <c r="Q61" s="66"/>
    </row>
    <row r="62" spans="1:17" s="8" customFormat="1" ht="15" x14ac:dyDescent="0.25">
      <c r="A62" s="14">
        <v>50</v>
      </c>
      <c r="B62" s="49" t="s">
        <v>83</v>
      </c>
      <c r="C62" s="35"/>
      <c r="D62" s="34" t="s">
        <v>116</v>
      </c>
      <c r="E62" s="24">
        <v>1</v>
      </c>
      <c r="F62" s="19">
        <f t="shared" si="4"/>
        <v>300000</v>
      </c>
      <c r="G62" s="19">
        <f t="shared" si="5"/>
        <v>300000</v>
      </c>
      <c r="H62" s="20">
        <f t="shared" si="6"/>
        <v>300000</v>
      </c>
      <c r="I62" s="20"/>
      <c r="J62" s="20"/>
      <c r="K62" s="20"/>
      <c r="L62" s="20"/>
      <c r="M62" s="19"/>
      <c r="N62" s="19"/>
      <c r="O62" s="19"/>
      <c r="P62" s="19"/>
      <c r="Q62" s="66"/>
    </row>
    <row r="63" spans="1:17" s="8" customFormat="1" ht="15" x14ac:dyDescent="0.25">
      <c r="A63" s="14">
        <v>51</v>
      </c>
      <c r="B63" s="49" t="s">
        <v>69</v>
      </c>
      <c r="C63" s="35"/>
      <c r="D63" s="34" t="s">
        <v>116</v>
      </c>
      <c r="E63" s="24">
        <v>1</v>
      </c>
      <c r="F63" s="19">
        <f t="shared" si="4"/>
        <v>300000</v>
      </c>
      <c r="G63" s="19">
        <f t="shared" si="5"/>
        <v>300000</v>
      </c>
      <c r="H63" s="20">
        <f t="shared" si="6"/>
        <v>300000</v>
      </c>
      <c r="I63" s="20"/>
      <c r="J63" s="20"/>
      <c r="K63" s="20"/>
      <c r="L63" s="20"/>
      <c r="M63" s="19"/>
      <c r="N63" s="19"/>
      <c r="O63" s="19"/>
      <c r="P63" s="19"/>
      <c r="Q63" s="66"/>
    </row>
    <row r="64" spans="1:17" s="8" customFormat="1" ht="15" x14ac:dyDescent="0.25">
      <c r="A64" s="14">
        <v>52</v>
      </c>
      <c r="B64" s="49" t="s">
        <v>65</v>
      </c>
      <c r="C64" s="35"/>
      <c r="D64" s="34" t="s">
        <v>116</v>
      </c>
      <c r="E64" s="24">
        <v>1</v>
      </c>
      <c r="F64" s="19">
        <f t="shared" si="4"/>
        <v>300000</v>
      </c>
      <c r="G64" s="19">
        <f t="shared" si="5"/>
        <v>300000</v>
      </c>
      <c r="H64" s="20">
        <f t="shared" si="6"/>
        <v>300000</v>
      </c>
      <c r="I64" s="20"/>
      <c r="J64" s="20"/>
      <c r="K64" s="20"/>
      <c r="L64" s="20"/>
      <c r="M64" s="19"/>
      <c r="N64" s="19"/>
      <c r="O64" s="19"/>
      <c r="P64" s="19"/>
      <c r="Q64" s="66"/>
    </row>
    <row r="65" spans="1:17" s="8" customFormat="1" ht="15" x14ac:dyDescent="0.25">
      <c r="A65" s="14">
        <v>53</v>
      </c>
      <c r="B65" s="49" t="s">
        <v>62</v>
      </c>
      <c r="C65" s="35"/>
      <c r="D65" s="34" t="s">
        <v>116</v>
      </c>
      <c r="E65" s="24">
        <v>1</v>
      </c>
      <c r="F65" s="19">
        <f t="shared" si="4"/>
        <v>300000</v>
      </c>
      <c r="G65" s="19">
        <f t="shared" si="5"/>
        <v>300000</v>
      </c>
      <c r="H65" s="20">
        <f t="shared" si="6"/>
        <v>300000</v>
      </c>
      <c r="I65" s="20"/>
      <c r="J65" s="20"/>
      <c r="K65" s="20"/>
      <c r="L65" s="20"/>
      <c r="M65" s="19"/>
      <c r="N65" s="19"/>
      <c r="O65" s="19"/>
      <c r="P65" s="19"/>
      <c r="Q65" s="66"/>
    </row>
    <row r="66" spans="1:17" s="8" customFormat="1" ht="15" x14ac:dyDescent="0.25">
      <c r="A66" s="14">
        <v>54</v>
      </c>
      <c r="B66" s="49" t="s">
        <v>142</v>
      </c>
      <c r="C66" s="35"/>
      <c r="D66" s="34" t="s">
        <v>116</v>
      </c>
      <c r="E66" s="24">
        <v>1</v>
      </c>
      <c r="F66" s="19">
        <f t="shared" si="4"/>
        <v>300000</v>
      </c>
      <c r="G66" s="19">
        <f t="shared" si="5"/>
        <v>300000</v>
      </c>
      <c r="H66" s="20">
        <f t="shared" si="6"/>
        <v>300000</v>
      </c>
      <c r="I66" s="20"/>
      <c r="J66" s="20"/>
      <c r="K66" s="20"/>
      <c r="L66" s="20"/>
      <c r="M66" s="19"/>
      <c r="N66" s="19"/>
      <c r="O66" s="19"/>
      <c r="P66" s="19"/>
      <c r="Q66" s="66"/>
    </row>
    <row r="67" spans="1:17" s="8" customFormat="1" ht="15" x14ac:dyDescent="0.25">
      <c r="A67" s="14">
        <v>55</v>
      </c>
      <c r="B67" s="49" t="s">
        <v>73</v>
      </c>
      <c r="C67" s="35"/>
      <c r="D67" s="34" t="s">
        <v>116</v>
      </c>
      <c r="E67" s="24">
        <v>1</v>
      </c>
      <c r="F67" s="19">
        <f t="shared" si="4"/>
        <v>300000</v>
      </c>
      <c r="G67" s="19">
        <f t="shared" si="5"/>
        <v>300000</v>
      </c>
      <c r="H67" s="20">
        <f t="shared" si="6"/>
        <v>300000</v>
      </c>
      <c r="I67" s="20"/>
      <c r="J67" s="20"/>
      <c r="K67" s="20"/>
      <c r="L67" s="20"/>
      <c r="M67" s="19"/>
      <c r="N67" s="19"/>
      <c r="O67" s="19"/>
      <c r="P67" s="19"/>
      <c r="Q67" s="66"/>
    </row>
    <row r="68" spans="1:17" s="8" customFormat="1" ht="15" x14ac:dyDescent="0.25">
      <c r="A68" s="14">
        <v>56</v>
      </c>
      <c r="B68" s="49" t="s">
        <v>135</v>
      </c>
      <c r="C68" s="35"/>
      <c r="D68" s="34" t="s">
        <v>116</v>
      </c>
      <c r="E68" s="24">
        <v>1</v>
      </c>
      <c r="F68" s="19">
        <f t="shared" si="4"/>
        <v>300000</v>
      </c>
      <c r="G68" s="19">
        <f t="shared" si="5"/>
        <v>300000</v>
      </c>
      <c r="H68" s="20">
        <f t="shared" si="6"/>
        <v>300000</v>
      </c>
      <c r="I68" s="20"/>
      <c r="J68" s="20"/>
      <c r="K68" s="20"/>
      <c r="L68" s="20"/>
      <c r="M68" s="19"/>
      <c r="N68" s="19"/>
      <c r="O68" s="19"/>
      <c r="P68" s="19"/>
      <c r="Q68" s="66"/>
    </row>
    <row r="69" spans="1:17" s="8" customFormat="1" ht="15" x14ac:dyDescent="0.25">
      <c r="A69" s="14">
        <v>57</v>
      </c>
      <c r="B69" s="49" t="s">
        <v>74</v>
      </c>
      <c r="C69" s="35"/>
      <c r="D69" s="34" t="s">
        <v>116</v>
      </c>
      <c r="E69" s="24">
        <v>1</v>
      </c>
      <c r="F69" s="19">
        <f t="shared" si="4"/>
        <v>300000</v>
      </c>
      <c r="G69" s="19">
        <f t="shared" si="5"/>
        <v>300000</v>
      </c>
      <c r="H69" s="20">
        <f t="shared" si="6"/>
        <v>300000</v>
      </c>
      <c r="I69" s="20"/>
      <c r="J69" s="20"/>
      <c r="K69" s="20"/>
      <c r="L69" s="20"/>
      <c r="M69" s="19"/>
      <c r="N69" s="19"/>
      <c r="O69" s="19"/>
      <c r="P69" s="19"/>
      <c r="Q69" s="67"/>
    </row>
    <row r="70" spans="1:17" s="8" customFormat="1" ht="15" x14ac:dyDescent="0.25">
      <c r="A70" s="14">
        <v>58</v>
      </c>
      <c r="B70" s="49" t="s">
        <v>136</v>
      </c>
      <c r="C70" s="35"/>
      <c r="D70" s="34" t="s">
        <v>116</v>
      </c>
      <c r="E70" s="24">
        <v>1</v>
      </c>
      <c r="F70" s="19">
        <f t="shared" si="4"/>
        <v>300000</v>
      </c>
      <c r="G70" s="19">
        <f t="shared" si="5"/>
        <v>300000</v>
      </c>
      <c r="H70" s="20">
        <f t="shared" si="6"/>
        <v>300000</v>
      </c>
      <c r="I70" s="20"/>
      <c r="J70" s="20"/>
      <c r="K70" s="20"/>
      <c r="L70" s="20"/>
      <c r="M70" s="19"/>
      <c r="N70" s="19"/>
      <c r="O70" s="19"/>
      <c r="P70" s="19"/>
      <c r="Q70" s="66" t="s">
        <v>152</v>
      </c>
    </row>
    <row r="71" spans="1:17" s="8" customFormat="1" ht="15" x14ac:dyDescent="0.25">
      <c r="A71" s="14">
        <v>59</v>
      </c>
      <c r="B71" s="49" t="s">
        <v>57</v>
      </c>
      <c r="C71" s="35"/>
      <c r="D71" s="34" t="s">
        <v>116</v>
      </c>
      <c r="E71" s="24">
        <v>1</v>
      </c>
      <c r="F71" s="19">
        <f t="shared" si="4"/>
        <v>300000</v>
      </c>
      <c r="G71" s="19">
        <f t="shared" si="5"/>
        <v>300000</v>
      </c>
      <c r="H71" s="20">
        <f t="shared" si="6"/>
        <v>300000</v>
      </c>
      <c r="I71" s="20"/>
      <c r="J71" s="20"/>
      <c r="K71" s="20"/>
      <c r="L71" s="20"/>
      <c r="M71" s="19"/>
      <c r="N71" s="19"/>
      <c r="O71" s="19"/>
      <c r="P71" s="19"/>
      <c r="Q71" s="66"/>
    </row>
    <row r="72" spans="1:17" s="8" customFormat="1" ht="15" x14ac:dyDescent="0.25">
      <c r="A72" s="14">
        <v>60</v>
      </c>
      <c r="B72" s="49" t="s">
        <v>142</v>
      </c>
      <c r="C72" s="35"/>
      <c r="D72" s="34" t="s">
        <v>116</v>
      </c>
      <c r="E72" s="24">
        <v>1</v>
      </c>
      <c r="F72" s="19">
        <f t="shared" si="4"/>
        <v>300000</v>
      </c>
      <c r="G72" s="19">
        <f t="shared" si="5"/>
        <v>300000</v>
      </c>
      <c r="H72" s="20">
        <f t="shared" si="6"/>
        <v>300000</v>
      </c>
      <c r="I72" s="20"/>
      <c r="J72" s="20"/>
      <c r="K72" s="20"/>
      <c r="L72" s="20"/>
      <c r="M72" s="19"/>
      <c r="N72" s="19"/>
      <c r="O72" s="19"/>
      <c r="P72" s="19"/>
      <c r="Q72" s="66"/>
    </row>
    <row r="73" spans="1:17" s="8" customFormat="1" ht="15" x14ac:dyDescent="0.25">
      <c r="A73" s="14">
        <v>61</v>
      </c>
      <c r="B73" s="49" t="s">
        <v>74</v>
      </c>
      <c r="C73" s="35"/>
      <c r="D73" s="34" t="s">
        <v>116</v>
      </c>
      <c r="E73" s="24">
        <v>1</v>
      </c>
      <c r="F73" s="19">
        <f t="shared" si="4"/>
        <v>300000</v>
      </c>
      <c r="G73" s="19">
        <f t="shared" si="5"/>
        <v>300000</v>
      </c>
      <c r="H73" s="20">
        <f t="shared" si="6"/>
        <v>300000</v>
      </c>
      <c r="I73" s="20"/>
      <c r="J73" s="20"/>
      <c r="K73" s="20"/>
      <c r="L73" s="20"/>
      <c r="M73" s="19"/>
      <c r="N73" s="19"/>
      <c r="O73" s="19"/>
      <c r="P73" s="19"/>
      <c r="Q73" s="66"/>
    </row>
    <row r="74" spans="1:17" s="8" customFormat="1" ht="15" x14ac:dyDescent="0.25">
      <c r="A74" s="14">
        <v>62</v>
      </c>
      <c r="B74" s="49" t="s">
        <v>110</v>
      </c>
      <c r="C74" s="35"/>
      <c r="D74" s="34" t="s">
        <v>116</v>
      </c>
      <c r="E74" s="24">
        <v>1</v>
      </c>
      <c r="F74" s="19">
        <f t="shared" si="4"/>
        <v>300000</v>
      </c>
      <c r="G74" s="19">
        <f t="shared" si="5"/>
        <v>300000</v>
      </c>
      <c r="H74" s="20">
        <f t="shared" si="6"/>
        <v>300000</v>
      </c>
      <c r="I74" s="20"/>
      <c r="J74" s="20"/>
      <c r="K74" s="20"/>
      <c r="L74" s="20"/>
      <c r="M74" s="19"/>
      <c r="N74" s="19"/>
      <c r="O74" s="19"/>
      <c r="P74" s="19"/>
      <c r="Q74" s="66"/>
    </row>
    <row r="75" spans="1:17" s="8" customFormat="1" ht="15" x14ac:dyDescent="0.25">
      <c r="A75" s="14">
        <v>63</v>
      </c>
      <c r="B75" s="49" t="s">
        <v>112</v>
      </c>
      <c r="C75" s="35"/>
      <c r="D75" s="34" t="s">
        <v>116</v>
      </c>
      <c r="E75" s="24">
        <v>1</v>
      </c>
      <c r="F75" s="19">
        <f t="shared" si="4"/>
        <v>300000</v>
      </c>
      <c r="G75" s="19">
        <f t="shared" si="5"/>
        <v>300000</v>
      </c>
      <c r="H75" s="20">
        <f t="shared" si="6"/>
        <v>300000</v>
      </c>
      <c r="I75" s="20"/>
      <c r="J75" s="20"/>
      <c r="K75" s="20"/>
      <c r="L75" s="20"/>
      <c r="M75" s="19"/>
      <c r="N75" s="19"/>
      <c r="O75" s="19"/>
      <c r="P75" s="19"/>
      <c r="Q75" s="66"/>
    </row>
    <row r="76" spans="1:17" s="8" customFormat="1" ht="15" x14ac:dyDescent="0.25">
      <c r="A76" s="14">
        <v>64</v>
      </c>
      <c r="B76" s="49" t="s">
        <v>54</v>
      </c>
      <c r="C76" s="35"/>
      <c r="D76" s="34" t="s">
        <v>116</v>
      </c>
      <c r="E76" s="24">
        <v>1</v>
      </c>
      <c r="F76" s="19">
        <f t="shared" si="4"/>
        <v>300000</v>
      </c>
      <c r="G76" s="19">
        <f t="shared" si="5"/>
        <v>300000</v>
      </c>
      <c r="H76" s="20">
        <f t="shared" si="6"/>
        <v>300000</v>
      </c>
      <c r="I76" s="20"/>
      <c r="J76" s="20"/>
      <c r="K76" s="20"/>
      <c r="L76" s="20"/>
      <c r="M76" s="19"/>
      <c r="N76" s="19"/>
      <c r="O76" s="19"/>
      <c r="P76" s="19"/>
      <c r="Q76" s="66"/>
    </row>
    <row r="77" spans="1:17" s="8" customFormat="1" ht="15" x14ac:dyDescent="0.25">
      <c r="A77" s="14">
        <v>65</v>
      </c>
      <c r="B77" s="49" t="s">
        <v>59</v>
      </c>
      <c r="C77" s="35"/>
      <c r="D77" s="34" t="s">
        <v>116</v>
      </c>
      <c r="E77" s="24">
        <v>1</v>
      </c>
      <c r="F77" s="19">
        <f t="shared" si="4"/>
        <v>300000</v>
      </c>
      <c r="G77" s="19">
        <f t="shared" si="5"/>
        <v>300000</v>
      </c>
      <c r="H77" s="20">
        <f t="shared" si="6"/>
        <v>300000</v>
      </c>
      <c r="I77" s="20"/>
      <c r="J77" s="20"/>
      <c r="K77" s="20"/>
      <c r="L77" s="20"/>
      <c r="M77" s="19"/>
      <c r="N77" s="19"/>
      <c r="O77" s="19"/>
      <c r="P77" s="19"/>
      <c r="Q77" s="66"/>
    </row>
    <row r="78" spans="1:17" s="8" customFormat="1" ht="15" x14ac:dyDescent="0.25">
      <c r="A78" s="14">
        <v>66</v>
      </c>
      <c r="B78" s="50" t="s">
        <v>143</v>
      </c>
      <c r="C78" s="35"/>
      <c r="D78" s="34" t="s">
        <v>116</v>
      </c>
      <c r="E78" s="24">
        <v>1</v>
      </c>
      <c r="F78" s="19">
        <f t="shared" si="4"/>
        <v>300000</v>
      </c>
      <c r="G78" s="19">
        <f t="shared" si="5"/>
        <v>300000</v>
      </c>
      <c r="H78" s="20">
        <f t="shared" si="6"/>
        <v>300000</v>
      </c>
      <c r="I78" s="20"/>
      <c r="J78" s="20"/>
      <c r="K78" s="20"/>
      <c r="L78" s="20"/>
      <c r="M78" s="19"/>
      <c r="N78" s="19"/>
      <c r="O78" s="19"/>
      <c r="P78" s="19"/>
      <c r="Q78" s="67"/>
    </row>
    <row r="79" spans="1:17" s="8" customFormat="1" ht="15" x14ac:dyDescent="0.25">
      <c r="A79" s="14">
        <v>67</v>
      </c>
      <c r="B79" s="49" t="s">
        <v>57</v>
      </c>
      <c r="C79" s="35"/>
      <c r="D79" s="34" t="s">
        <v>116</v>
      </c>
      <c r="E79" s="24">
        <v>1</v>
      </c>
      <c r="F79" s="19">
        <f t="shared" si="4"/>
        <v>300000</v>
      </c>
      <c r="G79" s="19">
        <f t="shared" si="5"/>
        <v>300000</v>
      </c>
      <c r="H79" s="20">
        <f t="shared" si="6"/>
        <v>300000</v>
      </c>
      <c r="I79" s="20"/>
      <c r="J79" s="20"/>
      <c r="K79" s="20"/>
      <c r="L79" s="20"/>
      <c r="M79" s="19"/>
      <c r="N79" s="19"/>
      <c r="O79" s="19"/>
      <c r="P79" s="19"/>
      <c r="Q79" s="66" t="s">
        <v>148</v>
      </c>
    </row>
    <row r="80" spans="1:17" s="8" customFormat="1" ht="15" x14ac:dyDescent="0.25">
      <c r="A80" s="14">
        <v>68</v>
      </c>
      <c r="B80" s="49" t="s">
        <v>142</v>
      </c>
      <c r="C80" s="35"/>
      <c r="D80" s="34" t="s">
        <v>116</v>
      </c>
      <c r="E80" s="24">
        <v>1</v>
      </c>
      <c r="F80" s="19">
        <f t="shared" si="4"/>
        <v>300000</v>
      </c>
      <c r="G80" s="19">
        <f t="shared" si="5"/>
        <v>300000</v>
      </c>
      <c r="H80" s="20">
        <f t="shared" si="6"/>
        <v>300000</v>
      </c>
      <c r="I80" s="20"/>
      <c r="J80" s="20"/>
      <c r="K80" s="20"/>
      <c r="L80" s="20"/>
      <c r="M80" s="19"/>
      <c r="N80" s="19"/>
      <c r="O80" s="19"/>
      <c r="P80" s="19"/>
      <c r="Q80" s="66"/>
    </row>
    <row r="81" spans="1:17" s="8" customFormat="1" ht="15" x14ac:dyDescent="0.25">
      <c r="A81" s="14">
        <v>69</v>
      </c>
      <c r="B81" s="49" t="s">
        <v>54</v>
      </c>
      <c r="C81" s="35"/>
      <c r="D81" s="34" t="s">
        <v>116</v>
      </c>
      <c r="E81" s="24">
        <v>1</v>
      </c>
      <c r="F81" s="19">
        <f t="shared" si="4"/>
        <v>300000</v>
      </c>
      <c r="G81" s="19">
        <f t="shared" si="5"/>
        <v>300000</v>
      </c>
      <c r="H81" s="20">
        <f t="shared" si="6"/>
        <v>300000</v>
      </c>
      <c r="I81" s="20"/>
      <c r="J81" s="20"/>
      <c r="K81" s="20"/>
      <c r="L81" s="20"/>
      <c r="M81" s="19"/>
      <c r="N81" s="19"/>
      <c r="O81" s="19"/>
      <c r="P81" s="19"/>
      <c r="Q81" s="66"/>
    </row>
    <row r="82" spans="1:17" s="8" customFormat="1" ht="15" x14ac:dyDescent="0.25">
      <c r="A82" s="14">
        <v>70</v>
      </c>
      <c r="B82" s="49" t="s">
        <v>77</v>
      </c>
      <c r="C82" s="35"/>
      <c r="D82" s="34" t="s">
        <v>116</v>
      </c>
      <c r="E82" s="24">
        <v>1</v>
      </c>
      <c r="F82" s="19">
        <f t="shared" si="4"/>
        <v>300000</v>
      </c>
      <c r="G82" s="19">
        <f t="shared" si="5"/>
        <v>300000</v>
      </c>
      <c r="H82" s="20">
        <f t="shared" si="6"/>
        <v>300000</v>
      </c>
      <c r="I82" s="20"/>
      <c r="J82" s="20"/>
      <c r="K82" s="20"/>
      <c r="L82" s="20"/>
      <c r="M82" s="19"/>
      <c r="N82" s="19"/>
      <c r="O82" s="19"/>
      <c r="P82" s="19"/>
      <c r="Q82" s="66"/>
    </row>
    <row r="83" spans="1:17" s="8" customFormat="1" ht="15" x14ac:dyDescent="0.25">
      <c r="A83" s="14">
        <v>71</v>
      </c>
      <c r="B83" s="49" t="s">
        <v>33</v>
      </c>
      <c r="C83" s="35"/>
      <c r="D83" s="34" t="s">
        <v>116</v>
      </c>
      <c r="E83" s="24">
        <v>1</v>
      </c>
      <c r="F83" s="19">
        <f t="shared" si="4"/>
        <v>300000</v>
      </c>
      <c r="G83" s="19">
        <f t="shared" si="5"/>
        <v>300000</v>
      </c>
      <c r="H83" s="20">
        <f t="shared" si="6"/>
        <v>300000</v>
      </c>
      <c r="I83" s="20"/>
      <c r="J83" s="20"/>
      <c r="K83" s="20"/>
      <c r="L83" s="20"/>
      <c r="M83" s="19"/>
      <c r="N83" s="19"/>
      <c r="O83" s="19"/>
      <c r="P83" s="19"/>
      <c r="Q83" s="66"/>
    </row>
    <row r="84" spans="1:17" s="8" customFormat="1" ht="15" x14ac:dyDescent="0.25">
      <c r="A84" s="14">
        <v>72</v>
      </c>
      <c r="B84" s="49" t="s">
        <v>49</v>
      </c>
      <c r="C84" s="35"/>
      <c r="D84" s="34" t="s">
        <v>116</v>
      </c>
      <c r="E84" s="24">
        <v>1</v>
      </c>
      <c r="F84" s="19">
        <f t="shared" si="4"/>
        <v>300000</v>
      </c>
      <c r="G84" s="19">
        <f t="shared" si="5"/>
        <v>300000</v>
      </c>
      <c r="H84" s="20">
        <f t="shared" si="6"/>
        <v>300000</v>
      </c>
      <c r="I84" s="20"/>
      <c r="J84" s="20"/>
      <c r="K84" s="20"/>
      <c r="L84" s="20"/>
      <c r="M84" s="19"/>
      <c r="N84" s="19"/>
      <c r="O84" s="19"/>
      <c r="P84" s="19"/>
      <c r="Q84" s="66"/>
    </row>
    <row r="85" spans="1:17" s="8" customFormat="1" ht="15" x14ac:dyDescent="0.25">
      <c r="A85" s="14">
        <v>73</v>
      </c>
      <c r="B85" s="49" t="s">
        <v>45</v>
      </c>
      <c r="C85" s="35"/>
      <c r="D85" s="34" t="s">
        <v>116</v>
      </c>
      <c r="E85" s="24">
        <v>1</v>
      </c>
      <c r="F85" s="19">
        <f t="shared" si="4"/>
        <v>300000</v>
      </c>
      <c r="G85" s="19">
        <f t="shared" si="5"/>
        <v>300000</v>
      </c>
      <c r="H85" s="20">
        <f t="shared" si="6"/>
        <v>300000</v>
      </c>
      <c r="I85" s="20"/>
      <c r="J85" s="20"/>
      <c r="K85" s="20"/>
      <c r="L85" s="20"/>
      <c r="M85" s="19"/>
      <c r="N85" s="19"/>
      <c r="O85" s="19"/>
      <c r="P85" s="19"/>
      <c r="Q85" s="66"/>
    </row>
    <row r="86" spans="1:17" s="8" customFormat="1" ht="15" x14ac:dyDescent="0.25">
      <c r="A86" s="14">
        <v>74</v>
      </c>
      <c r="B86" s="49" t="s">
        <v>138</v>
      </c>
      <c r="C86" s="35"/>
      <c r="D86" s="34" t="s">
        <v>116</v>
      </c>
      <c r="E86" s="24">
        <v>1</v>
      </c>
      <c r="F86" s="19">
        <f t="shared" si="4"/>
        <v>300000</v>
      </c>
      <c r="G86" s="19">
        <f t="shared" si="5"/>
        <v>300000</v>
      </c>
      <c r="H86" s="20">
        <f t="shared" si="6"/>
        <v>300000</v>
      </c>
      <c r="I86" s="20"/>
      <c r="J86" s="20"/>
      <c r="K86" s="20"/>
      <c r="L86" s="20"/>
      <c r="M86" s="19"/>
      <c r="N86" s="19"/>
      <c r="O86" s="19"/>
      <c r="P86" s="19"/>
      <c r="Q86" s="66"/>
    </row>
    <row r="87" spans="1:17" s="8" customFormat="1" ht="15" x14ac:dyDescent="0.25">
      <c r="A87" s="14">
        <v>75</v>
      </c>
      <c r="B87" s="49" t="s">
        <v>48</v>
      </c>
      <c r="C87" s="35"/>
      <c r="D87" s="34" t="s">
        <v>116</v>
      </c>
      <c r="E87" s="24">
        <v>1</v>
      </c>
      <c r="F87" s="19">
        <f t="shared" si="4"/>
        <v>300000</v>
      </c>
      <c r="G87" s="19">
        <f t="shared" si="5"/>
        <v>300000</v>
      </c>
      <c r="H87" s="20">
        <f t="shared" si="6"/>
        <v>300000</v>
      </c>
      <c r="I87" s="20"/>
      <c r="J87" s="20"/>
      <c r="K87" s="20"/>
      <c r="L87" s="20"/>
      <c r="M87" s="19"/>
      <c r="N87" s="19"/>
      <c r="O87" s="19"/>
      <c r="P87" s="19"/>
      <c r="Q87" s="66"/>
    </row>
    <row r="88" spans="1:17" s="8" customFormat="1" ht="15" x14ac:dyDescent="0.25">
      <c r="A88" s="14">
        <v>76</v>
      </c>
      <c r="B88" s="49" t="s">
        <v>137</v>
      </c>
      <c r="C88" s="35"/>
      <c r="D88" s="34" t="s">
        <v>116</v>
      </c>
      <c r="E88" s="24">
        <v>1</v>
      </c>
      <c r="F88" s="19">
        <f t="shared" si="4"/>
        <v>300000</v>
      </c>
      <c r="G88" s="19">
        <f t="shared" si="5"/>
        <v>300000</v>
      </c>
      <c r="H88" s="20">
        <f t="shared" si="6"/>
        <v>300000</v>
      </c>
      <c r="I88" s="20"/>
      <c r="J88" s="20"/>
      <c r="K88" s="20"/>
      <c r="L88" s="20"/>
      <c r="M88" s="19"/>
      <c r="N88" s="19"/>
      <c r="O88" s="19"/>
      <c r="P88" s="19"/>
      <c r="Q88" s="66"/>
    </row>
    <row r="89" spans="1:17" s="8" customFormat="1" ht="15" x14ac:dyDescent="0.25">
      <c r="A89" s="14">
        <v>77</v>
      </c>
      <c r="B89" s="49" t="s">
        <v>144</v>
      </c>
      <c r="C89" s="35"/>
      <c r="D89" s="36" t="s">
        <v>116</v>
      </c>
      <c r="E89" s="24">
        <v>1</v>
      </c>
      <c r="F89" s="19">
        <f>G89+M89+N89</f>
        <v>300000</v>
      </c>
      <c r="G89" s="19">
        <f>SUM(H89:K89)</f>
        <v>300000</v>
      </c>
      <c r="H89" s="20">
        <f>E89*300000</f>
        <v>300000</v>
      </c>
      <c r="I89" s="20"/>
      <c r="J89" s="20"/>
      <c r="K89" s="20"/>
      <c r="L89" s="20"/>
      <c r="M89" s="19"/>
      <c r="N89" s="19"/>
      <c r="O89" s="19"/>
      <c r="P89" s="19"/>
      <c r="Q89" s="66"/>
    </row>
    <row r="90" spans="1:17" s="8" customFormat="1" ht="15" x14ac:dyDescent="0.25">
      <c r="A90" s="14">
        <v>78</v>
      </c>
      <c r="B90" s="49" t="s">
        <v>134</v>
      </c>
      <c r="C90" s="35"/>
      <c r="D90" s="36" t="s">
        <v>116</v>
      </c>
      <c r="E90" s="24">
        <v>1</v>
      </c>
      <c r="F90" s="19">
        <f>G90+M90+N90</f>
        <v>300000</v>
      </c>
      <c r="G90" s="19">
        <f>SUM(H90:K90)</f>
        <v>300000</v>
      </c>
      <c r="H90" s="20">
        <f>E90*300000</f>
        <v>300000</v>
      </c>
      <c r="I90" s="20"/>
      <c r="J90" s="20"/>
      <c r="K90" s="20"/>
      <c r="L90" s="20"/>
      <c r="M90" s="19"/>
      <c r="N90" s="19"/>
      <c r="O90" s="19"/>
      <c r="P90" s="19"/>
      <c r="Q90" s="66"/>
    </row>
    <row r="91" spans="1:17" s="8" customFormat="1" ht="15" x14ac:dyDescent="0.25">
      <c r="A91" s="14">
        <v>79</v>
      </c>
      <c r="B91" s="49" t="s">
        <v>78</v>
      </c>
      <c r="C91" s="35"/>
      <c r="D91" s="34" t="s">
        <v>116</v>
      </c>
      <c r="E91" s="24">
        <v>1</v>
      </c>
      <c r="F91" s="19">
        <f>G91+M91+N91</f>
        <v>300000</v>
      </c>
      <c r="G91" s="19">
        <f>SUM(H91:K91)</f>
        <v>300000</v>
      </c>
      <c r="H91" s="20">
        <f>E91*300000</f>
        <v>300000</v>
      </c>
      <c r="I91" s="20"/>
      <c r="J91" s="20"/>
      <c r="K91" s="20"/>
      <c r="L91" s="20"/>
      <c r="M91" s="19"/>
      <c r="N91" s="19"/>
      <c r="O91" s="19"/>
      <c r="P91" s="19"/>
      <c r="Q91" s="66"/>
    </row>
    <row r="92" spans="1:17" s="8" customFormat="1" ht="15" x14ac:dyDescent="0.25">
      <c r="A92" s="14">
        <v>80</v>
      </c>
      <c r="B92" s="49" t="s">
        <v>53</v>
      </c>
      <c r="C92" s="35"/>
      <c r="D92" s="34" t="s">
        <v>116</v>
      </c>
      <c r="E92" s="24">
        <v>1</v>
      </c>
      <c r="F92" s="19">
        <f>G92+M92+N92</f>
        <v>300000</v>
      </c>
      <c r="G92" s="19">
        <f>SUM(H92:K92)</f>
        <v>300000</v>
      </c>
      <c r="H92" s="20">
        <f>E92*300000</f>
        <v>300000</v>
      </c>
      <c r="I92" s="20"/>
      <c r="J92" s="20"/>
      <c r="K92" s="20"/>
      <c r="L92" s="20"/>
      <c r="M92" s="19"/>
      <c r="N92" s="19"/>
      <c r="O92" s="19"/>
      <c r="P92" s="19"/>
      <c r="Q92" s="66"/>
    </row>
    <row r="93" spans="1:17" s="8" customFormat="1" x14ac:dyDescent="0.25">
      <c r="A93" s="14">
        <v>81</v>
      </c>
      <c r="B93" s="51" t="s">
        <v>131</v>
      </c>
      <c r="C93" s="35"/>
      <c r="D93" s="34" t="s">
        <v>116</v>
      </c>
      <c r="E93" s="24">
        <v>1</v>
      </c>
      <c r="F93" s="19">
        <f>G93+M93+N93</f>
        <v>300000</v>
      </c>
      <c r="G93" s="19">
        <f>SUM(H93:K93)</f>
        <v>300000</v>
      </c>
      <c r="H93" s="20">
        <f>E93*300000</f>
        <v>300000</v>
      </c>
      <c r="I93" s="20"/>
      <c r="J93" s="20"/>
      <c r="K93" s="20"/>
      <c r="L93" s="20"/>
      <c r="M93" s="19"/>
      <c r="N93" s="19"/>
      <c r="O93" s="19"/>
      <c r="P93" s="19"/>
      <c r="Q93" s="67"/>
    </row>
    <row r="94" spans="1:17" s="8" customFormat="1" ht="15" x14ac:dyDescent="0.25">
      <c r="A94" s="14">
        <v>82</v>
      </c>
      <c r="B94" s="49" t="s">
        <v>34</v>
      </c>
      <c r="C94" s="35"/>
      <c r="D94" s="36" t="s">
        <v>141</v>
      </c>
      <c r="E94" s="24">
        <v>1</v>
      </c>
      <c r="F94" s="19">
        <f t="shared" ref="F94:F103" si="7">G94+M94+N94</f>
        <v>300000</v>
      </c>
      <c r="G94" s="19">
        <f t="shared" ref="G94:G103" si="8">SUM(H94:K94)</f>
        <v>300000</v>
      </c>
      <c r="H94" s="20">
        <f t="shared" ref="H94:H103" si="9">E94*300000</f>
        <v>300000</v>
      </c>
      <c r="I94" s="20"/>
      <c r="J94" s="20"/>
      <c r="K94" s="20"/>
      <c r="L94" s="20"/>
      <c r="M94" s="19"/>
      <c r="N94" s="19"/>
      <c r="O94" s="19"/>
      <c r="P94" s="19"/>
      <c r="Q94" s="68" t="s">
        <v>154</v>
      </c>
    </row>
    <row r="95" spans="1:17" s="8" customFormat="1" ht="15" x14ac:dyDescent="0.25">
      <c r="A95" s="14">
        <v>83</v>
      </c>
      <c r="B95" s="49" t="s">
        <v>35</v>
      </c>
      <c r="C95" s="35"/>
      <c r="D95" s="36" t="s">
        <v>113</v>
      </c>
      <c r="E95" s="24">
        <v>1</v>
      </c>
      <c r="F95" s="19">
        <f t="shared" si="7"/>
        <v>300000</v>
      </c>
      <c r="G95" s="19">
        <f t="shared" si="8"/>
        <v>300000</v>
      </c>
      <c r="H95" s="20">
        <f t="shared" si="9"/>
        <v>300000</v>
      </c>
      <c r="I95" s="20"/>
      <c r="J95" s="20"/>
      <c r="K95" s="20"/>
      <c r="L95" s="20"/>
      <c r="M95" s="19"/>
      <c r="N95" s="19"/>
      <c r="O95" s="19"/>
      <c r="P95" s="19"/>
      <c r="Q95" s="66"/>
    </row>
    <row r="96" spans="1:17" s="8" customFormat="1" ht="15" x14ac:dyDescent="0.25">
      <c r="A96" s="14">
        <v>84</v>
      </c>
      <c r="B96" s="49" t="s">
        <v>57</v>
      </c>
      <c r="C96" s="35"/>
      <c r="D96" s="36" t="s">
        <v>116</v>
      </c>
      <c r="E96" s="24">
        <v>1</v>
      </c>
      <c r="F96" s="19">
        <f t="shared" si="7"/>
        <v>300000</v>
      </c>
      <c r="G96" s="19">
        <f t="shared" si="8"/>
        <v>300000</v>
      </c>
      <c r="H96" s="20">
        <f t="shared" si="9"/>
        <v>300000</v>
      </c>
      <c r="I96" s="20"/>
      <c r="J96" s="20"/>
      <c r="K96" s="20"/>
      <c r="L96" s="20"/>
      <c r="M96" s="19"/>
      <c r="N96" s="19"/>
      <c r="O96" s="19"/>
      <c r="P96" s="19"/>
      <c r="Q96" s="66"/>
    </row>
    <row r="97" spans="1:17" s="8" customFormat="1" ht="15" x14ac:dyDescent="0.25">
      <c r="A97" s="14">
        <v>85</v>
      </c>
      <c r="B97" s="49" t="s">
        <v>36</v>
      </c>
      <c r="C97" s="35"/>
      <c r="D97" s="34" t="s">
        <v>146</v>
      </c>
      <c r="E97" s="24">
        <v>1</v>
      </c>
      <c r="F97" s="19">
        <f t="shared" si="7"/>
        <v>300000</v>
      </c>
      <c r="G97" s="19">
        <f t="shared" si="8"/>
        <v>300000</v>
      </c>
      <c r="H97" s="20">
        <f t="shared" si="9"/>
        <v>300000</v>
      </c>
      <c r="I97" s="20"/>
      <c r="J97" s="20"/>
      <c r="K97" s="20"/>
      <c r="L97" s="20"/>
      <c r="M97" s="19"/>
      <c r="N97" s="19"/>
      <c r="O97" s="19"/>
      <c r="P97" s="19"/>
      <c r="Q97" s="66"/>
    </row>
    <row r="98" spans="1:17" s="8" customFormat="1" ht="15" x14ac:dyDescent="0.25">
      <c r="A98" s="14">
        <v>86</v>
      </c>
      <c r="B98" s="49" t="s">
        <v>136</v>
      </c>
      <c r="C98" s="35"/>
      <c r="D98" s="36" t="s">
        <v>116</v>
      </c>
      <c r="E98" s="24">
        <v>1</v>
      </c>
      <c r="F98" s="19">
        <f t="shared" si="7"/>
        <v>300000</v>
      </c>
      <c r="G98" s="19">
        <f t="shared" si="8"/>
        <v>300000</v>
      </c>
      <c r="H98" s="20">
        <f t="shared" si="9"/>
        <v>300000</v>
      </c>
      <c r="I98" s="20"/>
      <c r="J98" s="20"/>
      <c r="K98" s="20"/>
      <c r="L98" s="20"/>
      <c r="M98" s="19"/>
      <c r="N98" s="19"/>
      <c r="O98" s="19"/>
      <c r="P98" s="19"/>
      <c r="Q98" s="66"/>
    </row>
    <row r="99" spans="1:17" s="8" customFormat="1" ht="15" x14ac:dyDescent="0.25">
      <c r="A99" s="14">
        <v>87</v>
      </c>
      <c r="B99" s="49" t="s">
        <v>110</v>
      </c>
      <c r="C99" s="35"/>
      <c r="D99" s="34" t="s">
        <v>114</v>
      </c>
      <c r="E99" s="24">
        <v>1</v>
      </c>
      <c r="F99" s="19">
        <f t="shared" si="7"/>
        <v>300000</v>
      </c>
      <c r="G99" s="19">
        <f t="shared" si="8"/>
        <v>300000</v>
      </c>
      <c r="H99" s="20">
        <f t="shared" si="9"/>
        <v>300000</v>
      </c>
      <c r="I99" s="20"/>
      <c r="J99" s="20"/>
      <c r="K99" s="20"/>
      <c r="L99" s="20"/>
      <c r="M99" s="19"/>
      <c r="N99" s="19"/>
      <c r="O99" s="19"/>
      <c r="P99" s="19"/>
      <c r="Q99" s="66"/>
    </row>
    <row r="100" spans="1:17" s="8" customFormat="1" ht="15" x14ac:dyDescent="0.25">
      <c r="A100" s="14">
        <v>88</v>
      </c>
      <c r="B100" s="49" t="s">
        <v>140</v>
      </c>
      <c r="C100" s="35"/>
      <c r="D100" s="36" t="s">
        <v>116</v>
      </c>
      <c r="E100" s="24">
        <v>1</v>
      </c>
      <c r="F100" s="19">
        <f t="shared" si="7"/>
        <v>300000</v>
      </c>
      <c r="G100" s="19">
        <f t="shared" si="8"/>
        <v>300000</v>
      </c>
      <c r="H100" s="20">
        <f t="shared" si="9"/>
        <v>300000</v>
      </c>
      <c r="I100" s="20"/>
      <c r="J100" s="20"/>
      <c r="K100" s="20"/>
      <c r="L100" s="20"/>
      <c r="M100" s="19"/>
      <c r="N100" s="19"/>
      <c r="O100" s="19"/>
      <c r="P100" s="19"/>
      <c r="Q100" s="66"/>
    </row>
    <row r="101" spans="1:17" s="8" customFormat="1" ht="15" x14ac:dyDescent="0.25">
      <c r="A101" s="14">
        <v>89</v>
      </c>
      <c r="B101" s="49" t="s">
        <v>107</v>
      </c>
      <c r="C101" s="35"/>
      <c r="D101" s="36" t="s">
        <v>116</v>
      </c>
      <c r="E101" s="24">
        <v>1</v>
      </c>
      <c r="F101" s="19">
        <f t="shared" si="7"/>
        <v>300000</v>
      </c>
      <c r="G101" s="19">
        <f t="shared" si="8"/>
        <v>300000</v>
      </c>
      <c r="H101" s="20">
        <f t="shared" si="9"/>
        <v>300000</v>
      </c>
      <c r="I101" s="20"/>
      <c r="J101" s="20"/>
      <c r="K101" s="20"/>
      <c r="L101" s="20"/>
      <c r="M101" s="19"/>
      <c r="N101" s="19"/>
      <c r="O101" s="19"/>
      <c r="P101" s="19"/>
      <c r="Q101" s="66"/>
    </row>
    <row r="102" spans="1:17" s="8" customFormat="1" ht="15" x14ac:dyDescent="0.25">
      <c r="A102" s="14">
        <v>90</v>
      </c>
      <c r="B102" s="49" t="s">
        <v>50</v>
      </c>
      <c r="C102" s="35"/>
      <c r="D102" s="36" t="s">
        <v>116</v>
      </c>
      <c r="E102" s="24">
        <v>1</v>
      </c>
      <c r="F102" s="19">
        <f t="shared" si="7"/>
        <v>300000</v>
      </c>
      <c r="G102" s="19">
        <f t="shared" si="8"/>
        <v>300000</v>
      </c>
      <c r="H102" s="20">
        <f t="shared" si="9"/>
        <v>300000</v>
      </c>
      <c r="I102" s="20"/>
      <c r="J102" s="20"/>
      <c r="K102" s="20"/>
      <c r="L102" s="20"/>
      <c r="M102" s="19"/>
      <c r="N102" s="19"/>
      <c r="O102" s="19"/>
      <c r="P102" s="19"/>
      <c r="Q102" s="66"/>
    </row>
    <row r="103" spans="1:17" s="8" customFormat="1" ht="15" x14ac:dyDescent="0.25">
      <c r="A103" s="14">
        <v>91</v>
      </c>
      <c r="B103" s="49" t="s">
        <v>145</v>
      </c>
      <c r="C103" s="35"/>
      <c r="D103" s="36" t="s">
        <v>116</v>
      </c>
      <c r="E103" s="24">
        <v>1</v>
      </c>
      <c r="F103" s="19">
        <f t="shared" si="7"/>
        <v>300000</v>
      </c>
      <c r="G103" s="19">
        <f t="shared" si="8"/>
        <v>300000</v>
      </c>
      <c r="H103" s="20">
        <f t="shared" si="9"/>
        <v>300000</v>
      </c>
      <c r="I103" s="20"/>
      <c r="J103" s="20"/>
      <c r="K103" s="20"/>
      <c r="L103" s="20"/>
      <c r="M103" s="19"/>
      <c r="N103" s="19"/>
      <c r="O103" s="19"/>
      <c r="P103" s="19"/>
      <c r="Q103" s="67"/>
    </row>
    <row r="104" spans="1:17" x14ac:dyDescent="0.25">
      <c r="N104" s="52" t="s">
        <v>130</v>
      </c>
      <c r="O104" s="52"/>
      <c r="P104" s="52"/>
      <c r="Q104" s="52"/>
    </row>
    <row r="105" spans="1:17" s="3" customFormat="1" ht="22.5" customHeight="1" x14ac:dyDescent="0.25">
      <c r="B105" s="53" t="s">
        <v>31</v>
      </c>
      <c r="C105" s="53"/>
      <c r="D105" s="53"/>
      <c r="G105" s="53" t="s">
        <v>41</v>
      </c>
      <c r="H105" s="53"/>
      <c r="I105" s="53"/>
      <c r="N105" s="53" t="s">
        <v>3</v>
      </c>
      <c r="O105" s="53"/>
      <c r="P105" s="53"/>
      <c r="Q105" s="53"/>
    </row>
    <row r="106" spans="1:17" s="3" customFormat="1" ht="22.5" customHeight="1" x14ac:dyDescent="0.25">
      <c r="B106" s="48"/>
      <c r="C106" s="25"/>
      <c r="D106" s="25"/>
      <c r="G106" s="25"/>
      <c r="H106" s="25"/>
      <c r="I106" s="25"/>
      <c r="N106" s="25"/>
      <c r="O106" s="25"/>
      <c r="P106" s="25"/>
      <c r="Q106" s="25"/>
    </row>
    <row r="107" spans="1:17" s="3" customFormat="1" ht="22.5" customHeight="1" x14ac:dyDescent="0.25">
      <c r="B107" s="48"/>
      <c r="C107" s="25"/>
      <c r="D107" s="25"/>
      <c r="G107" s="25"/>
      <c r="H107" s="25"/>
      <c r="I107" s="25"/>
      <c r="N107" s="25"/>
      <c r="O107" s="25"/>
      <c r="P107" s="25"/>
      <c r="Q107" s="25"/>
    </row>
    <row r="108" spans="1:17" s="3" customFormat="1" ht="22.5" customHeight="1" x14ac:dyDescent="0.25">
      <c r="B108" s="53" t="s">
        <v>38</v>
      </c>
      <c r="C108" s="53"/>
      <c r="D108" s="53"/>
      <c r="G108" s="25"/>
      <c r="H108" s="25" t="s">
        <v>39</v>
      </c>
      <c r="I108" s="25"/>
      <c r="N108" s="25"/>
      <c r="O108" s="25" t="s">
        <v>40</v>
      </c>
      <c r="P108" s="25"/>
      <c r="Q108" s="25"/>
    </row>
    <row r="109" spans="1:17" s="3" customFormat="1" ht="22.5" customHeight="1" x14ac:dyDescent="0.25">
      <c r="B109" s="48"/>
      <c r="C109" s="25"/>
      <c r="D109" s="25"/>
      <c r="G109" s="25"/>
      <c r="H109" s="25"/>
      <c r="I109" s="25"/>
      <c r="N109" s="25"/>
      <c r="O109" s="25"/>
      <c r="P109" s="25"/>
      <c r="Q109" s="25"/>
    </row>
    <row r="111" spans="1:17" x14ac:dyDescent="0.25">
      <c r="A111" s="9"/>
      <c r="B111" s="10"/>
      <c r="C111" s="10"/>
      <c r="D111" s="10"/>
      <c r="E111" s="10"/>
    </row>
  </sheetData>
  <mergeCells count="30">
    <mergeCell ref="Q79:Q93"/>
    <mergeCell ref="Q94:Q103"/>
    <mergeCell ref="Q13:Q33"/>
    <mergeCell ref="Q34:Q41"/>
    <mergeCell ref="Q42:Q69"/>
    <mergeCell ref="Q70:Q78"/>
    <mergeCell ref="N104:Q104"/>
    <mergeCell ref="B105:D105"/>
    <mergeCell ref="G105:I105"/>
    <mergeCell ref="N105:Q105"/>
    <mergeCell ref="B108:D108"/>
    <mergeCell ref="F8:F10"/>
    <mergeCell ref="G8:L8"/>
    <mergeCell ref="M8:M10"/>
    <mergeCell ref="N8:P8"/>
    <mergeCell ref="Q8:Q10"/>
    <mergeCell ref="G9:G10"/>
    <mergeCell ref="H9:L9"/>
    <mergeCell ref="N9:N10"/>
    <mergeCell ref="O9:P9"/>
    <mergeCell ref="A3:Q3"/>
    <mergeCell ref="A4:Q4"/>
    <mergeCell ref="A5:Q5"/>
    <mergeCell ref="A6:Q6"/>
    <mergeCell ref="P7:Q7"/>
    <mergeCell ref="A8:A10"/>
    <mergeCell ref="B8:B10"/>
    <mergeCell ref="C8:C10"/>
    <mergeCell ref="D8:D10"/>
    <mergeCell ref="E8:E10"/>
  </mergeCells>
  <printOptions horizontalCentered="1"/>
  <pageMargins left="0" right="0" top="0.55118110236220474" bottom="0.46" header="0.31496062992125984" footer="0.32"/>
  <pageSetup paperSize="9" scale="75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activeCell="D28" sqref="D28"/>
    </sheetView>
  </sheetViews>
  <sheetFormatPr defaultRowHeight="15.75" x14ac:dyDescent="0.25"/>
  <cols>
    <col min="1" max="1" width="4.42578125" style="2" customWidth="1"/>
    <col min="2" max="2" width="22.7109375" style="2" customWidth="1"/>
    <col min="3" max="3" width="10.5703125" style="2" hidden="1" customWidth="1"/>
    <col min="4" max="4" width="32.5703125" style="2" customWidth="1"/>
    <col min="5" max="5" width="9" style="2" customWidth="1"/>
    <col min="6" max="6" width="11.140625" style="2" customWidth="1"/>
    <col min="7" max="7" width="10.5703125" style="2" customWidth="1"/>
    <col min="8" max="12" width="10" style="2" customWidth="1"/>
    <col min="13" max="13" width="10.42578125" style="2" customWidth="1"/>
    <col min="14" max="14" width="9.28515625" style="2" customWidth="1"/>
    <col min="15" max="16" width="9.42578125" style="2" customWidth="1"/>
    <col min="17" max="17" width="13.140625" style="2" customWidth="1"/>
    <col min="18" max="18" width="11.28515625" style="2" bestFit="1" customWidth="1"/>
    <col min="19" max="19" width="11.140625" style="2" bestFit="1" customWidth="1"/>
    <col min="20" max="16384" width="9.140625" style="2"/>
  </cols>
  <sheetData>
    <row r="1" spans="1:18" ht="22.5" customHeight="1" x14ac:dyDescent="0.25">
      <c r="A1" s="12" t="s">
        <v>37</v>
      </c>
      <c r="B1" s="12"/>
      <c r="C1" s="12"/>
      <c r="D1" s="25"/>
      <c r="E1" s="1"/>
      <c r="P1" s="3" t="s">
        <v>157</v>
      </c>
      <c r="Q1" s="3"/>
    </row>
    <row r="2" spans="1:18" ht="41.25" customHeight="1" x14ac:dyDescent="0.25">
      <c r="A2" s="59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x14ac:dyDescent="0.25">
      <c r="A3" s="60" t="s">
        <v>66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x14ac:dyDescent="0.25">
      <c r="A4" s="60" t="s">
        <v>132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8" ht="16.5" x14ac:dyDescent="0.25">
      <c r="A5" s="59" t="s">
        <v>85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8" x14ac:dyDescent="0.25">
      <c r="P6" s="61" t="s">
        <v>42</v>
      </c>
      <c r="Q6" s="61"/>
    </row>
    <row r="7" spans="1:18" s="4" customFormat="1" ht="31.5" customHeight="1" x14ac:dyDescent="0.2">
      <c r="A7" s="54" t="s">
        <v>0</v>
      </c>
      <c r="B7" s="55" t="s">
        <v>15</v>
      </c>
      <c r="C7" s="56" t="s">
        <v>16</v>
      </c>
      <c r="D7" s="56" t="s">
        <v>29</v>
      </c>
      <c r="E7" s="56" t="s">
        <v>20</v>
      </c>
      <c r="F7" s="62" t="s">
        <v>1</v>
      </c>
      <c r="G7" s="63" t="s">
        <v>19</v>
      </c>
      <c r="H7" s="64"/>
      <c r="I7" s="64"/>
      <c r="J7" s="64"/>
      <c r="K7" s="64"/>
      <c r="L7" s="65"/>
      <c r="M7" s="62" t="s">
        <v>7</v>
      </c>
      <c r="N7" s="62" t="s">
        <v>8</v>
      </c>
      <c r="O7" s="62"/>
      <c r="P7" s="62"/>
      <c r="Q7" s="56" t="s">
        <v>2</v>
      </c>
    </row>
    <row r="8" spans="1:18" s="4" customFormat="1" ht="14.25" x14ac:dyDescent="0.2">
      <c r="A8" s="54"/>
      <c r="B8" s="55"/>
      <c r="C8" s="57"/>
      <c r="D8" s="57"/>
      <c r="E8" s="57"/>
      <c r="F8" s="62"/>
      <c r="G8" s="55" t="s">
        <v>11</v>
      </c>
      <c r="H8" s="63" t="s">
        <v>12</v>
      </c>
      <c r="I8" s="64"/>
      <c r="J8" s="64"/>
      <c r="K8" s="64"/>
      <c r="L8" s="65"/>
      <c r="M8" s="62"/>
      <c r="N8" s="55" t="s">
        <v>11</v>
      </c>
      <c r="O8" s="62" t="s">
        <v>12</v>
      </c>
      <c r="P8" s="62"/>
      <c r="Q8" s="57"/>
    </row>
    <row r="9" spans="1:18" s="4" customFormat="1" ht="40.5" customHeight="1" x14ac:dyDescent="0.2">
      <c r="A9" s="54"/>
      <c r="B9" s="55"/>
      <c r="C9" s="58"/>
      <c r="D9" s="58"/>
      <c r="E9" s="58"/>
      <c r="F9" s="62"/>
      <c r="G9" s="55"/>
      <c r="H9" s="26" t="s">
        <v>4</v>
      </c>
      <c r="I9" s="26" t="s">
        <v>5</v>
      </c>
      <c r="J9" s="26" t="s">
        <v>6</v>
      </c>
      <c r="K9" s="26" t="s">
        <v>9</v>
      </c>
      <c r="L9" s="26" t="s">
        <v>67</v>
      </c>
      <c r="M9" s="62"/>
      <c r="N9" s="55"/>
      <c r="O9" s="26" t="s">
        <v>9</v>
      </c>
      <c r="P9" s="26" t="s">
        <v>10</v>
      </c>
      <c r="Q9" s="58"/>
    </row>
    <row r="10" spans="1:18" s="7" customFormat="1" ht="23.25" customHeight="1" x14ac:dyDescent="0.2">
      <c r="A10" s="5" t="s">
        <v>13</v>
      </c>
      <c r="B10" s="5" t="s">
        <v>14</v>
      </c>
      <c r="C10" s="5" t="s">
        <v>17</v>
      </c>
      <c r="D10" s="5" t="s">
        <v>18</v>
      </c>
      <c r="E10" s="5">
        <v>1</v>
      </c>
      <c r="F10" s="6" t="s">
        <v>30</v>
      </c>
      <c r="G10" s="5" t="s">
        <v>32</v>
      </c>
      <c r="H10" s="5" t="s">
        <v>22</v>
      </c>
      <c r="I10" s="5" t="s">
        <v>23</v>
      </c>
      <c r="J10" s="5" t="s">
        <v>24</v>
      </c>
      <c r="K10" s="5" t="s">
        <v>25</v>
      </c>
      <c r="L10" s="5"/>
      <c r="M10" s="5" t="s">
        <v>26</v>
      </c>
      <c r="N10" s="5" t="s">
        <v>21</v>
      </c>
      <c r="O10" s="5" t="s">
        <v>27</v>
      </c>
      <c r="P10" s="5" t="s">
        <v>28</v>
      </c>
      <c r="Q10" s="5">
        <v>12</v>
      </c>
    </row>
    <row r="11" spans="1:18" ht="20.100000000000001" customHeight="1" x14ac:dyDescent="0.25">
      <c r="A11" s="14"/>
      <c r="B11" s="15" t="s">
        <v>1</v>
      </c>
      <c r="C11" s="15"/>
      <c r="D11" s="15"/>
      <c r="E11" s="16">
        <f>SUM(E12:E85)</f>
        <v>162.5</v>
      </c>
      <c r="F11" s="16">
        <f>SUM(F12:F85)</f>
        <v>61750000</v>
      </c>
      <c r="G11" s="16">
        <f t="shared" ref="G11:P11" si="0">SUM(G12:G85)</f>
        <v>48750000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48750000</v>
      </c>
      <c r="L11" s="16">
        <f t="shared" si="0"/>
        <v>0</v>
      </c>
      <c r="M11" s="16">
        <f t="shared" si="0"/>
        <v>13000000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7"/>
    </row>
    <row r="12" spans="1:18" s="8" customFormat="1" ht="14.25" customHeight="1" x14ac:dyDescent="0.25">
      <c r="A12" s="30"/>
      <c r="B12" s="28" t="s">
        <v>95</v>
      </c>
      <c r="C12" s="31"/>
      <c r="D12" s="28"/>
      <c r="E12" s="31"/>
      <c r="F12" s="32"/>
      <c r="G12" s="19"/>
      <c r="H12" s="20"/>
      <c r="I12" s="20"/>
      <c r="J12" s="20"/>
      <c r="K12" s="20"/>
      <c r="L12" s="20"/>
      <c r="M12" s="19"/>
      <c r="N12" s="19"/>
      <c r="O12" s="19"/>
      <c r="P12" s="19"/>
      <c r="Q12" s="17"/>
      <c r="R12" s="11"/>
    </row>
    <row r="13" spans="1:18" s="8" customFormat="1" ht="14.25" customHeight="1" x14ac:dyDescent="0.3">
      <c r="A13" s="14">
        <v>1</v>
      </c>
      <c r="B13" s="21" t="s">
        <v>86</v>
      </c>
      <c r="C13" s="22">
        <v>2</v>
      </c>
      <c r="D13" s="18" t="s">
        <v>89</v>
      </c>
      <c r="E13" s="24">
        <v>1</v>
      </c>
      <c r="F13" s="19">
        <f t="shared" ref="F13:F23" si="1">G13+M13+N13</f>
        <v>380000</v>
      </c>
      <c r="G13" s="19">
        <f>SUM(H13:K13)</f>
        <v>300000</v>
      </c>
      <c r="H13" s="20"/>
      <c r="I13" s="20"/>
      <c r="J13" s="20"/>
      <c r="K13" s="20">
        <f>E13*300000</f>
        <v>300000</v>
      </c>
      <c r="L13" s="20"/>
      <c r="M13" s="19">
        <f>E13*80000</f>
        <v>80000</v>
      </c>
      <c r="N13" s="19"/>
      <c r="O13" s="19"/>
      <c r="P13" s="19"/>
      <c r="Q13" s="69" t="s">
        <v>94</v>
      </c>
    </row>
    <row r="14" spans="1:18" s="8" customFormat="1" ht="14.25" customHeight="1" x14ac:dyDescent="0.3">
      <c r="A14" s="14">
        <v>2</v>
      </c>
      <c r="B14" s="21" t="s">
        <v>70</v>
      </c>
      <c r="C14" s="22">
        <v>1</v>
      </c>
      <c r="D14" s="18" t="s">
        <v>90</v>
      </c>
      <c r="E14" s="24">
        <v>1</v>
      </c>
      <c r="F14" s="19">
        <f t="shared" si="1"/>
        <v>380000</v>
      </c>
      <c r="G14" s="19">
        <f t="shared" ref="G14:G23" si="2">SUM(H14:K14)</f>
        <v>300000</v>
      </c>
      <c r="H14" s="20"/>
      <c r="I14" s="20"/>
      <c r="J14" s="20"/>
      <c r="K14" s="20">
        <f t="shared" ref="K14:K23" si="3">E14*300000</f>
        <v>300000</v>
      </c>
      <c r="L14" s="20"/>
      <c r="M14" s="19">
        <f t="shared" ref="M14:M23" si="4">E14*80000</f>
        <v>80000</v>
      </c>
      <c r="N14" s="19"/>
      <c r="O14" s="19"/>
      <c r="P14" s="19"/>
      <c r="Q14" s="70"/>
    </row>
    <row r="15" spans="1:18" s="8" customFormat="1" ht="14.25" customHeight="1" x14ac:dyDescent="0.3">
      <c r="A15" s="14">
        <v>3</v>
      </c>
      <c r="B15" s="21" t="s">
        <v>72</v>
      </c>
      <c r="C15" s="22">
        <v>2</v>
      </c>
      <c r="D15" s="18" t="s">
        <v>91</v>
      </c>
      <c r="E15" s="24">
        <v>4</v>
      </c>
      <c r="F15" s="19">
        <f t="shared" si="1"/>
        <v>1520000</v>
      </c>
      <c r="G15" s="19">
        <f t="shared" si="2"/>
        <v>1200000</v>
      </c>
      <c r="H15" s="20"/>
      <c r="I15" s="20"/>
      <c r="J15" s="20"/>
      <c r="K15" s="20">
        <f t="shared" si="3"/>
        <v>1200000</v>
      </c>
      <c r="L15" s="20"/>
      <c r="M15" s="19">
        <f t="shared" si="4"/>
        <v>320000</v>
      </c>
      <c r="N15" s="19"/>
      <c r="O15" s="19"/>
      <c r="P15" s="19"/>
      <c r="Q15" s="70"/>
    </row>
    <row r="16" spans="1:18" s="8" customFormat="1" ht="14.25" customHeight="1" x14ac:dyDescent="0.3">
      <c r="A16" s="14">
        <v>4</v>
      </c>
      <c r="B16" s="21" t="s">
        <v>44</v>
      </c>
      <c r="C16" s="22">
        <v>3</v>
      </c>
      <c r="D16" s="18" t="s">
        <v>91</v>
      </c>
      <c r="E16" s="24">
        <v>8</v>
      </c>
      <c r="F16" s="19">
        <f t="shared" si="1"/>
        <v>3040000</v>
      </c>
      <c r="G16" s="19">
        <f t="shared" si="2"/>
        <v>2400000</v>
      </c>
      <c r="H16" s="20"/>
      <c r="I16" s="20"/>
      <c r="J16" s="20"/>
      <c r="K16" s="20">
        <f t="shared" si="3"/>
        <v>2400000</v>
      </c>
      <c r="L16" s="20"/>
      <c r="M16" s="19">
        <f t="shared" si="4"/>
        <v>640000</v>
      </c>
      <c r="N16" s="19"/>
      <c r="O16" s="19"/>
      <c r="P16" s="19"/>
      <c r="Q16" s="70"/>
    </row>
    <row r="17" spans="1:17" s="8" customFormat="1" ht="14.25" customHeight="1" x14ac:dyDescent="0.3">
      <c r="A17" s="14">
        <v>5</v>
      </c>
      <c r="B17" s="21" t="s">
        <v>87</v>
      </c>
      <c r="C17" s="22">
        <v>2</v>
      </c>
      <c r="D17" s="18" t="s">
        <v>91</v>
      </c>
      <c r="E17" s="24">
        <v>1</v>
      </c>
      <c r="F17" s="19">
        <f t="shared" si="1"/>
        <v>380000</v>
      </c>
      <c r="G17" s="19">
        <f t="shared" si="2"/>
        <v>300000</v>
      </c>
      <c r="H17" s="20"/>
      <c r="I17" s="20"/>
      <c r="J17" s="20"/>
      <c r="K17" s="20">
        <f t="shared" si="3"/>
        <v>300000</v>
      </c>
      <c r="L17" s="20"/>
      <c r="M17" s="19">
        <f t="shared" si="4"/>
        <v>80000</v>
      </c>
      <c r="N17" s="19"/>
      <c r="O17" s="19"/>
      <c r="P17" s="19"/>
      <c r="Q17" s="70"/>
    </row>
    <row r="18" spans="1:17" s="8" customFormat="1" ht="14.25" customHeight="1" x14ac:dyDescent="0.3">
      <c r="A18" s="14">
        <v>6</v>
      </c>
      <c r="B18" s="21" t="s">
        <v>52</v>
      </c>
      <c r="C18" s="22">
        <v>2</v>
      </c>
      <c r="D18" s="18" t="s">
        <v>92</v>
      </c>
      <c r="E18" s="24">
        <v>2</v>
      </c>
      <c r="F18" s="19">
        <f t="shared" si="1"/>
        <v>760000</v>
      </c>
      <c r="G18" s="19">
        <f t="shared" si="2"/>
        <v>600000</v>
      </c>
      <c r="H18" s="20"/>
      <c r="I18" s="20"/>
      <c r="J18" s="20"/>
      <c r="K18" s="20">
        <f t="shared" si="3"/>
        <v>600000</v>
      </c>
      <c r="L18" s="20"/>
      <c r="M18" s="19">
        <f t="shared" si="4"/>
        <v>160000</v>
      </c>
      <c r="N18" s="19"/>
      <c r="O18" s="19"/>
      <c r="P18" s="19"/>
      <c r="Q18" s="70"/>
    </row>
    <row r="19" spans="1:17" s="8" customFormat="1" ht="14.25" customHeight="1" x14ac:dyDescent="0.3">
      <c r="A19" s="14">
        <v>7</v>
      </c>
      <c r="B19" s="21" t="s">
        <v>55</v>
      </c>
      <c r="C19" s="22">
        <v>3</v>
      </c>
      <c r="D19" s="18" t="s">
        <v>92</v>
      </c>
      <c r="E19" s="24">
        <v>3</v>
      </c>
      <c r="F19" s="19">
        <f t="shared" si="1"/>
        <v>1140000</v>
      </c>
      <c r="G19" s="19">
        <f t="shared" si="2"/>
        <v>900000</v>
      </c>
      <c r="H19" s="20"/>
      <c r="I19" s="20"/>
      <c r="J19" s="20"/>
      <c r="K19" s="20">
        <f t="shared" si="3"/>
        <v>900000</v>
      </c>
      <c r="L19" s="20"/>
      <c r="M19" s="19">
        <f t="shared" si="4"/>
        <v>240000</v>
      </c>
      <c r="N19" s="19"/>
      <c r="O19" s="19"/>
      <c r="P19" s="19"/>
      <c r="Q19" s="70"/>
    </row>
    <row r="20" spans="1:17" s="8" customFormat="1" ht="14.25" customHeight="1" x14ac:dyDescent="0.3">
      <c r="A20" s="14">
        <v>8</v>
      </c>
      <c r="B20" s="21" t="s">
        <v>56</v>
      </c>
      <c r="C20" s="22">
        <v>3</v>
      </c>
      <c r="D20" s="18" t="s">
        <v>92</v>
      </c>
      <c r="E20" s="24">
        <v>8</v>
      </c>
      <c r="F20" s="19">
        <f t="shared" si="1"/>
        <v>3040000</v>
      </c>
      <c r="G20" s="19">
        <f t="shared" si="2"/>
        <v>2400000</v>
      </c>
      <c r="H20" s="20"/>
      <c r="I20" s="20"/>
      <c r="J20" s="20"/>
      <c r="K20" s="20">
        <f t="shared" si="3"/>
        <v>2400000</v>
      </c>
      <c r="L20" s="20"/>
      <c r="M20" s="19">
        <f t="shared" si="4"/>
        <v>640000</v>
      </c>
      <c r="N20" s="19"/>
      <c r="O20" s="19"/>
      <c r="P20" s="19"/>
      <c r="Q20" s="70"/>
    </row>
    <row r="21" spans="1:17" s="8" customFormat="1" ht="14.25" customHeight="1" x14ac:dyDescent="0.3">
      <c r="A21" s="14">
        <v>9</v>
      </c>
      <c r="B21" s="21" t="s">
        <v>54</v>
      </c>
      <c r="C21" s="22"/>
      <c r="D21" s="18" t="s">
        <v>92</v>
      </c>
      <c r="E21" s="24">
        <v>1</v>
      </c>
      <c r="F21" s="19">
        <f t="shared" si="1"/>
        <v>380000</v>
      </c>
      <c r="G21" s="19">
        <f t="shared" si="2"/>
        <v>300000</v>
      </c>
      <c r="H21" s="20"/>
      <c r="I21" s="20"/>
      <c r="J21" s="20"/>
      <c r="K21" s="20">
        <f t="shared" si="3"/>
        <v>300000</v>
      </c>
      <c r="L21" s="20"/>
      <c r="M21" s="19">
        <f t="shared" si="4"/>
        <v>80000</v>
      </c>
      <c r="N21" s="19"/>
      <c r="O21" s="19"/>
      <c r="P21" s="19"/>
      <c r="Q21" s="70"/>
    </row>
    <row r="22" spans="1:17" s="8" customFormat="1" ht="14.25" customHeight="1" x14ac:dyDescent="0.3">
      <c r="A22" s="14">
        <v>10</v>
      </c>
      <c r="B22" s="21" t="s">
        <v>50</v>
      </c>
      <c r="C22" s="22"/>
      <c r="D22" s="18" t="s">
        <v>92</v>
      </c>
      <c r="E22" s="24">
        <v>1</v>
      </c>
      <c r="F22" s="19">
        <f t="shared" si="1"/>
        <v>380000</v>
      </c>
      <c r="G22" s="19">
        <f t="shared" si="2"/>
        <v>300000</v>
      </c>
      <c r="H22" s="20"/>
      <c r="I22" s="20"/>
      <c r="J22" s="20"/>
      <c r="K22" s="20">
        <f t="shared" si="3"/>
        <v>300000</v>
      </c>
      <c r="L22" s="20"/>
      <c r="M22" s="19">
        <f t="shared" si="4"/>
        <v>80000</v>
      </c>
      <c r="N22" s="19"/>
      <c r="O22" s="19"/>
      <c r="P22" s="19"/>
      <c r="Q22" s="70"/>
    </row>
    <row r="23" spans="1:17" s="8" customFormat="1" ht="14.25" customHeight="1" x14ac:dyDescent="0.3">
      <c r="A23" s="14">
        <v>11</v>
      </c>
      <c r="B23" s="21" t="s">
        <v>88</v>
      </c>
      <c r="C23" s="22">
        <v>2</v>
      </c>
      <c r="D23" s="18" t="s">
        <v>93</v>
      </c>
      <c r="E23" s="24">
        <v>5</v>
      </c>
      <c r="F23" s="19">
        <f t="shared" si="1"/>
        <v>1900000</v>
      </c>
      <c r="G23" s="19">
        <f t="shared" si="2"/>
        <v>1500000</v>
      </c>
      <c r="H23" s="20"/>
      <c r="I23" s="20"/>
      <c r="J23" s="20"/>
      <c r="K23" s="20">
        <f t="shared" si="3"/>
        <v>1500000</v>
      </c>
      <c r="L23" s="20"/>
      <c r="M23" s="19">
        <f t="shared" si="4"/>
        <v>400000</v>
      </c>
      <c r="N23" s="19"/>
      <c r="O23" s="19"/>
      <c r="P23" s="19"/>
      <c r="Q23" s="71"/>
    </row>
    <row r="24" spans="1:17" s="8" customFormat="1" ht="14.25" customHeight="1" x14ac:dyDescent="0.3">
      <c r="A24" s="14"/>
      <c r="B24" s="28" t="s">
        <v>96</v>
      </c>
      <c r="C24" s="29"/>
      <c r="D24" s="18"/>
      <c r="E24" s="24"/>
      <c r="F24" s="19"/>
      <c r="G24" s="19"/>
      <c r="H24" s="20"/>
      <c r="I24" s="20"/>
      <c r="J24" s="20"/>
      <c r="K24" s="20"/>
      <c r="L24" s="20"/>
      <c r="M24" s="19"/>
      <c r="N24" s="19"/>
      <c r="O24" s="19"/>
      <c r="P24" s="19"/>
      <c r="Q24" s="45"/>
    </row>
    <row r="25" spans="1:17" s="8" customFormat="1" ht="48" customHeight="1" x14ac:dyDescent="0.3">
      <c r="A25" s="14">
        <v>1</v>
      </c>
      <c r="B25" s="21" t="s">
        <v>44</v>
      </c>
      <c r="C25" s="22">
        <v>3</v>
      </c>
      <c r="D25" s="18" t="s">
        <v>91</v>
      </c>
      <c r="E25" s="24">
        <v>1</v>
      </c>
      <c r="F25" s="19">
        <f>G25+M25+N25</f>
        <v>380000</v>
      </c>
      <c r="G25" s="19">
        <f>SUM(H25:K25)</f>
        <v>300000</v>
      </c>
      <c r="H25" s="20"/>
      <c r="I25" s="20"/>
      <c r="J25" s="20"/>
      <c r="K25" s="20">
        <f>E25*300000</f>
        <v>300000</v>
      </c>
      <c r="L25" s="20"/>
      <c r="M25" s="19">
        <f>E25*80000</f>
        <v>80000</v>
      </c>
      <c r="N25" s="19"/>
      <c r="O25" s="19"/>
      <c r="P25" s="19"/>
      <c r="Q25" s="69" t="s">
        <v>97</v>
      </c>
    </row>
    <row r="26" spans="1:17" s="8" customFormat="1" ht="59.25" customHeight="1" x14ac:dyDescent="0.3">
      <c r="A26" s="14">
        <v>2</v>
      </c>
      <c r="B26" s="21" t="s">
        <v>55</v>
      </c>
      <c r="C26" s="22">
        <v>3</v>
      </c>
      <c r="D26" s="18" t="s">
        <v>92</v>
      </c>
      <c r="E26" s="24">
        <v>1</v>
      </c>
      <c r="F26" s="19">
        <f>G26+M26+N26</f>
        <v>380000</v>
      </c>
      <c r="G26" s="19">
        <f>SUM(H26:K26)</f>
        <v>300000</v>
      </c>
      <c r="H26" s="20"/>
      <c r="I26" s="20"/>
      <c r="J26" s="20"/>
      <c r="K26" s="20">
        <f>E26*300000</f>
        <v>300000</v>
      </c>
      <c r="L26" s="20"/>
      <c r="M26" s="19">
        <f>E26*80000</f>
        <v>80000</v>
      </c>
      <c r="N26" s="19"/>
      <c r="O26" s="19"/>
      <c r="P26" s="19"/>
      <c r="Q26" s="71"/>
    </row>
    <row r="27" spans="1:17" s="8" customFormat="1" ht="14.25" customHeight="1" x14ac:dyDescent="0.3">
      <c r="A27" s="14"/>
      <c r="B27" s="28" t="s">
        <v>98</v>
      </c>
      <c r="C27" s="22"/>
      <c r="D27" s="18"/>
      <c r="E27" s="24"/>
      <c r="F27" s="19"/>
      <c r="G27" s="19"/>
      <c r="H27" s="20"/>
      <c r="I27" s="20"/>
      <c r="J27" s="20"/>
      <c r="K27" s="20"/>
      <c r="L27" s="20"/>
      <c r="M27" s="19"/>
      <c r="N27" s="19"/>
      <c r="O27" s="19"/>
      <c r="P27" s="19"/>
      <c r="Q27" s="45"/>
    </row>
    <row r="28" spans="1:17" s="8" customFormat="1" ht="14.25" customHeight="1" x14ac:dyDescent="0.3">
      <c r="A28" s="14">
        <v>1</v>
      </c>
      <c r="B28" s="21" t="s">
        <v>86</v>
      </c>
      <c r="C28" s="22">
        <v>2</v>
      </c>
      <c r="D28" s="18" t="s">
        <v>89</v>
      </c>
      <c r="E28" s="24">
        <v>1</v>
      </c>
      <c r="F28" s="19">
        <f t="shared" ref="F28:F35" si="5">G28+M28+N28</f>
        <v>380000</v>
      </c>
      <c r="G28" s="19">
        <f>SUM(H28:K28)</f>
        <v>300000</v>
      </c>
      <c r="H28" s="20"/>
      <c r="I28" s="20"/>
      <c r="J28" s="20"/>
      <c r="K28" s="20">
        <f>E28*300000</f>
        <v>300000</v>
      </c>
      <c r="L28" s="20"/>
      <c r="M28" s="19">
        <f>E28*80000</f>
        <v>80000</v>
      </c>
      <c r="N28" s="19"/>
      <c r="O28" s="19"/>
      <c r="P28" s="19"/>
      <c r="Q28" s="69" t="s">
        <v>100</v>
      </c>
    </row>
    <row r="29" spans="1:17" s="8" customFormat="1" ht="14.25" customHeight="1" x14ac:dyDescent="0.3">
      <c r="A29" s="14">
        <v>2</v>
      </c>
      <c r="B29" s="21" t="s">
        <v>70</v>
      </c>
      <c r="C29" s="22">
        <v>1</v>
      </c>
      <c r="D29" s="18" t="s">
        <v>90</v>
      </c>
      <c r="E29" s="24">
        <v>1</v>
      </c>
      <c r="F29" s="19">
        <f t="shared" si="5"/>
        <v>380000</v>
      </c>
      <c r="G29" s="19">
        <f t="shared" ref="G29:G35" si="6">SUM(H29:K29)</f>
        <v>300000</v>
      </c>
      <c r="H29" s="20"/>
      <c r="I29" s="20"/>
      <c r="J29" s="20"/>
      <c r="K29" s="20">
        <f t="shared" ref="K29:K35" si="7">E29*300000</f>
        <v>300000</v>
      </c>
      <c r="L29" s="20"/>
      <c r="M29" s="19">
        <f t="shared" ref="M29:M35" si="8">E29*80000</f>
        <v>80000</v>
      </c>
      <c r="N29" s="19"/>
      <c r="O29" s="19"/>
      <c r="P29" s="19"/>
      <c r="Q29" s="72"/>
    </row>
    <row r="30" spans="1:17" s="8" customFormat="1" ht="14.25" customHeight="1" x14ac:dyDescent="0.3">
      <c r="A30" s="14">
        <v>3</v>
      </c>
      <c r="B30" s="21" t="s">
        <v>44</v>
      </c>
      <c r="C30" s="22">
        <v>3</v>
      </c>
      <c r="D30" s="18" t="s">
        <v>91</v>
      </c>
      <c r="E30" s="24">
        <v>5</v>
      </c>
      <c r="F30" s="19">
        <f t="shared" si="5"/>
        <v>1900000</v>
      </c>
      <c r="G30" s="19">
        <f t="shared" si="6"/>
        <v>1500000</v>
      </c>
      <c r="H30" s="20"/>
      <c r="I30" s="20"/>
      <c r="J30" s="20"/>
      <c r="K30" s="20">
        <f t="shared" si="7"/>
        <v>1500000</v>
      </c>
      <c r="L30" s="20"/>
      <c r="M30" s="19">
        <f t="shared" si="8"/>
        <v>400000</v>
      </c>
      <c r="N30" s="19"/>
      <c r="O30" s="19"/>
      <c r="P30" s="19"/>
      <c r="Q30" s="72"/>
    </row>
    <row r="31" spans="1:17" s="8" customFormat="1" ht="14.25" customHeight="1" x14ac:dyDescent="0.3">
      <c r="A31" s="14">
        <v>4</v>
      </c>
      <c r="B31" s="21" t="s">
        <v>99</v>
      </c>
      <c r="C31" s="22">
        <v>2</v>
      </c>
      <c r="D31" s="18" t="s">
        <v>92</v>
      </c>
      <c r="E31" s="24">
        <v>1</v>
      </c>
      <c r="F31" s="19">
        <f t="shared" si="5"/>
        <v>380000</v>
      </c>
      <c r="G31" s="19">
        <f t="shared" si="6"/>
        <v>300000</v>
      </c>
      <c r="H31" s="20"/>
      <c r="I31" s="20"/>
      <c r="J31" s="20"/>
      <c r="K31" s="20">
        <f t="shared" si="7"/>
        <v>300000</v>
      </c>
      <c r="L31" s="20"/>
      <c r="M31" s="19">
        <f t="shared" si="8"/>
        <v>80000</v>
      </c>
      <c r="N31" s="19"/>
      <c r="O31" s="19"/>
      <c r="P31" s="19"/>
      <c r="Q31" s="72"/>
    </row>
    <row r="32" spans="1:17" s="8" customFormat="1" ht="14.25" customHeight="1" x14ac:dyDescent="0.3">
      <c r="A32" s="14">
        <v>5</v>
      </c>
      <c r="B32" s="21" t="s">
        <v>56</v>
      </c>
      <c r="C32" s="22">
        <v>3</v>
      </c>
      <c r="D32" s="18" t="s">
        <v>92</v>
      </c>
      <c r="E32" s="24">
        <v>2</v>
      </c>
      <c r="F32" s="19">
        <f t="shared" si="5"/>
        <v>760000</v>
      </c>
      <c r="G32" s="19">
        <f t="shared" si="6"/>
        <v>600000</v>
      </c>
      <c r="H32" s="20"/>
      <c r="I32" s="20"/>
      <c r="J32" s="20"/>
      <c r="K32" s="20">
        <f t="shared" si="7"/>
        <v>600000</v>
      </c>
      <c r="L32" s="20"/>
      <c r="M32" s="19">
        <f t="shared" si="8"/>
        <v>160000</v>
      </c>
      <c r="N32" s="19"/>
      <c r="O32" s="19"/>
      <c r="P32" s="19"/>
      <c r="Q32" s="72"/>
    </row>
    <row r="33" spans="1:17" s="8" customFormat="1" ht="14.25" customHeight="1" x14ac:dyDescent="0.3">
      <c r="A33" s="14">
        <v>6</v>
      </c>
      <c r="B33" s="21" t="s">
        <v>52</v>
      </c>
      <c r="C33" s="22">
        <v>3</v>
      </c>
      <c r="D33" s="18" t="s">
        <v>92</v>
      </c>
      <c r="E33" s="24">
        <v>3</v>
      </c>
      <c r="F33" s="19">
        <f t="shared" si="5"/>
        <v>1140000</v>
      </c>
      <c r="G33" s="19">
        <f t="shared" si="6"/>
        <v>900000</v>
      </c>
      <c r="H33" s="20"/>
      <c r="I33" s="20"/>
      <c r="J33" s="20"/>
      <c r="K33" s="20">
        <f t="shared" si="7"/>
        <v>900000</v>
      </c>
      <c r="L33" s="20"/>
      <c r="M33" s="19">
        <f t="shared" si="8"/>
        <v>240000</v>
      </c>
      <c r="N33" s="19"/>
      <c r="O33" s="19"/>
      <c r="P33" s="19"/>
      <c r="Q33" s="72"/>
    </row>
    <row r="34" spans="1:17" s="8" customFormat="1" ht="14.25" customHeight="1" x14ac:dyDescent="0.3">
      <c r="A34" s="14">
        <v>7</v>
      </c>
      <c r="B34" s="21" t="s">
        <v>50</v>
      </c>
      <c r="C34" s="22"/>
      <c r="D34" s="18" t="s">
        <v>92</v>
      </c>
      <c r="E34" s="24">
        <v>1</v>
      </c>
      <c r="F34" s="19">
        <f t="shared" si="5"/>
        <v>380000</v>
      </c>
      <c r="G34" s="19">
        <f t="shared" si="6"/>
        <v>300000</v>
      </c>
      <c r="H34" s="20"/>
      <c r="I34" s="20"/>
      <c r="J34" s="20"/>
      <c r="K34" s="20">
        <f t="shared" si="7"/>
        <v>300000</v>
      </c>
      <c r="L34" s="20"/>
      <c r="M34" s="19">
        <f t="shared" si="8"/>
        <v>80000</v>
      </c>
      <c r="N34" s="19"/>
      <c r="O34" s="19"/>
      <c r="P34" s="19"/>
      <c r="Q34" s="72"/>
    </row>
    <row r="35" spans="1:17" s="8" customFormat="1" ht="14.25" customHeight="1" x14ac:dyDescent="0.3">
      <c r="A35" s="14">
        <v>8</v>
      </c>
      <c r="B35" s="21" t="s">
        <v>88</v>
      </c>
      <c r="C35" s="22">
        <v>2</v>
      </c>
      <c r="D35" s="18" t="s">
        <v>93</v>
      </c>
      <c r="E35" s="24">
        <v>1</v>
      </c>
      <c r="F35" s="19">
        <f t="shared" si="5"/>
        <v>380000</v>
      </c>
      <c r="G35" s="19">
        <f t="shared" si="6"/>
        <v>300000</v>
      </c>
      <c r="H35" s="20"/>
      <c r="I35" s="20"/>
      <c r="J35" s="20"/>
      <c r="K35" s="20">
        <f t="shared" si="7"/>
        <v>300000</v>
      </c>
      <c r="L35" s="20"/>
      <c r="M35" s="19">
        <f t="shared" si="8"/>
        <v>80000</v>
      </c>
      <c r="N35" s="19"/>
      <c r="O35" s="19"/>
      <c r="P35" s="19"/>
      <c r="Q35" s="73"/>
    </row>
    <row r="36" spans="1:17" s="8" customFormat="1" ht="14.25" customHeight="1" x14ac:dyDescent="0.3">
      <c r="A36" s="14"/>
      <c r="B36" s="28" t="s">
        <v>101</v>
      </c>
      <c r="C36" s="22"/>
      <c r="D36" s="18"/>
      <c r="E36" s="24"/>
      <c r="F36" s="19"/>
      <c r="G36" s="19"/>
      <c r="H36" s="20"/>
      <c r="I36" s="20"/>
      <c r="J36" s="20"/>
      <c r="K36" s="20"/>
      <c r="L36" s="20"/>
      <c r="M36" s="19"/>
      <c r="N36" s="19"/>
      <c r="O36" s="19"/>
      <c r="P36" s="19"/>
      <c r="Q36" s="45"/>
    </row>
    <row r="37" spans="1:17" s="8" customFormat="1" ht="14.25" customHeight="1" x14ac:dyDescent="0.3">
      <c r="A37" s="14">
        <v>1</v>
      </c>
      <c r="B37" s="21" t="s">
        <v>86</v>
      </c>
      <c r="C37" s="22">
        <v>2</v>
      </c>
      <c r="D37" s="18" t="s">
        <v>89</v>
      </c>
      <c r="E37" s="24">
        <v>4</v>
      </c>
      <c r="F37" s="19">
        <f t="shared" ref="F37:F45" si="9">G37+M37+N37</f>
        <v>1520000</v>
      </c>
      <c r="G37" s="19">
        <f>SUM(H37:K37)</f>
        <v>1200000</v>
      </c>
      <c r="H37" s="20"/>
      <c r="I37" s="20"/>
      <c r="J37" s="20"/>
      <c r="K37" s="20">
        <f>E37*300000</f>
        <v>1200000</v>
      </c>
      <c r="L37" s="20"/>
      <c r="M37" s="19">
        <f>E37*80000</f>
        <v>320000</v>
      </c>
      <c r="N37" s="19"/>
      <c r="O37" s="19"/>
      <c r="P37" s="19"/>
      <c r="Q37" s="69" t="s">
        <v>102</v>
      </c>
    </row>
    <row r="38" spans="1:17" s="8" customFormat="1" ht="14.25" customHeight="1" x14ac:dyDescent="0.3">
      <c r="A38" s="14">
        <v>2</v>
      </c>
      <c r="B38" s="21" t="s">
        <v>70</v>
      </c>
      <c r="C38" s="22">
        <v>1</v>
      </c>
      <c r="D38" s="18" t="s">
        <v>90</v>
      </c>
      <c r="E38" s="24">
        <v>1</v>
      </c>
      <c r="F38" s="19">
        <f t="shared" si="9"/>
        <v>380000</v>
      </c>
      <c r="G38" s="19">
        <f t="shared" ref="G38:G45" si="10">SUM(H38:K38)</f>
        <v>300000</v>
      </c>
      <c r="H38" s="20"/>
      <c r="I38" s="20"/>
      <c r="J38" s="20"/>
      <c r="K38" s="20">
        <f t="shared" ref="K38:K45" si="11">E38*300000</f>
        <v>300000</v>
      </c>
      <c r="L38" s="20"/>
      <c r="M38" s="19">
        <f t="shared" ref="M38:M45" si="12">E38*80000</f>
        <v>80000</v>
      </c>
      <c r="N38" s="19"/>
      <c r="O38" s="19"/>
      <c r="P38" s="19"/>
      <c r="Q38" s="70"/>
    </row>
    <row r="39" spans="1:17" s="8" customFormat="1" ht="14.25" customHeight="1" x14ac:dyDescent="0.3">
      <c r="A39" s="14">
        <v>3</v>
      </c>
      <c r="B39" s="21" t="s">
        <v>72</v>
      </c>
      <c r="C39" s="22">
        <v>2</v>
      </c>
      <c r="D39" s="18" t="s">
        <v>91</v>
      </c>
      <c r="E39" s="24">
        <v>1</v>
      </c>
      <c r="F39" s="19">
        <f t="shared" si="9"/>
        <v>380000</v>
      </c>
      <c r="G39" s="19">
        <f t="shared" si="10"/>
        <v>300000</v>
      </c>
      <c r="H39" s="20"/>
      <c r="I39" s="20"/>
      <c r="J39" s="20"/>
      <c r="K39" s="20">
        <f t="shared" si="11"/>
        <v>300000</v>
      </c>
      <c r="L39" s="20"/>
      <c r="M39" s="19">
        <f t="shared" si="12"/>
        <v>80000</v>
      </c>
      <c r="N39" s="19"/>
      <c r="O39" s="19"/>
      <c r="P39" s="19"/>
      <c r="Q39" s="70"/>
    </row>
    <row r="40" spans="1:17" s="8" customFormat="1" ht="14.25" customHeight="1" x14ac:dyDescent="0.3">
      <c r="A40" s="14">
        <v>4</v>
      </c>
      <c r="B40" s="21" t="s">
        <v>87</v>
      </c>
      <c r="C40" s="22">
        <v>2</v>
      </c>
      <c r="D40" s="18" t="s">
        <v>91</v>
      </c>
      <c r="E40" s="24">
        <v>1</v>
      </c>
      <c r="F40" s="19">
        <f t="shared" si="9"/>
        <v>380000</v>
      </c>
      <c r="G40" s="19">
        <f t="shared" si="10"/>
        <v>300000</v>
      </c>
      <c r="H40" s="20"/>
      <c r="I40" s="20"/>
      <c r="J40" s="20"/>
      <c r="K40" s="20">
        <f t="shared" si="11"/>
        <v>300000</v>
      </c>
      <c r="L40" s="20"/>
      <c r="M40" s="19">
        <f t="shared" si="12"/>
        <v>80000</v>
      </c>
      <c r="N40" s="19"/>
      <c r="O40" s="19"/>
      <c r="P40" s="19"/>
      <c r="Q40" s="70"/>
    </row>
    <row r="41" spans="1:17" s="8" customFormat="1" ht="14.25" customHeight="1" x14ac:dyDescent="0.3">
      <c r="A41" s="14">
        <v>5</v>
      </c>
      <c r="B41" s="21" t="s">
        <v>44</v>
      </c>
      <c r="C41" s="22">
        <v>3</v>
      </c>
      <c r="D41" s="18" t="s">
        <v>91</v>
      </c>
      <c r="E41" s="24">
        <v>3</v>
      </c>
      <c r="F41" s="19">
        <f t="shared" si="9"/>
        <v>1140000</v>
      </c>
      <c r="G41" s="19">
        <f t="shared" si="10"/>
        <v>900000</v>
      </c>
      <c r="H41" s="20"/>
      <c r="I41" s="20"/>
      <c r="J41" s="20"/>
      <c r="K41" s="20">
        <f t="shared" si="11"/>
        <v>900000</v>
      </c>
      <c r="L41" s="20"/>
      <c r="M41" s="19">
        <f t="shared" si="12"/>
        <v>240000</v>
      </c>
      <c r="N41" s="19"/>
      <c r="O41" s="19"/>
      <c r="P41" s="19"/>
      <c r="Q41" s="70"/>
    </row>
    <row r="42" spans="1:17" s="8" customFormat="1" ht="14.25" customHeight="1" x14ac:dyDescent="0.3">
      <c r="A42" s="14">
        <v>7</v>
      </c>
      <c r="B42" s="21" t="s">
        <v>52</v>
      </c>
      <c r="C42" s="22">
        <v>3</v>
      </c>
      <c r="D42" s="18" t="s">
        <v>92</v>
      </c>
      <c r="E42" s="24">
        <v>8</v>
      </c>
      <c r="F42" s="19">
        <f t="shared" si="9"/>
        <v>3040000</v>
      </c>
      <c r="G42" s="19">
        <f t="shared" si="10"/>
        <v>2400000</v>
      </c>
      <c r="H42" s="20"/>
      <c r="I42" s="20"/>
      <c r="J42" s="20"/>
      <c r="K42" s="20">
        <f t="shared" si="11"/>
        <v>2400000</v>
      </c>
      <c r="L42" s="20"/>
      <c r="M42" s="19">
        <f t="shared" si="12"/>
        <v>640000</v>
      </c>
      <c r="N42" s="19"/>
      <c r="O42" s="19"/>
      <c r="P42" s="19"/>
      <c r="Q42" s="70"/>
    </row>
    <row r="43" spans="1:17" s="8" customFormat="1" ht="14.25" customHeight="1" x14ac:dyDescent="0.3">
      <c r="A43" s="14">
        <v>8</v>
      </c>
      <c r="B43" s="21" t="s">
        <v>55</v>
      </c>
      <c r="C43" s="22">
        <v>3</v>
      </c>
      <c r="D43" s="18" t="s">
        <v>92</v>
      </c>
      <c r="E43" s="24">
        <v>1</v>
      </c>
      <c r="F43" s="19">
        <f t="shared" si="9"/>
        <v>380000</v>
      </c>
      <c r="G43" s="19">
        <f t="shared" si="10"/>
        <v>300000</v>
      </c>
      <c r="H43" s="20"/>
      <c r="I43" s="20"/>
      <c r="J43" s="20"/>
      <c r="K43" s="20">
        <f t="shared" si="11"/>
        <v>300000</v>
      </c>
      <c r="L43" s="20"/>
      <c r="M43" s="19">
        <f t="shared" si="12"/>
        <v>80000</v>
      </c>
      <c r="N43" s="19"/>
      <c r="O43" s="19"/>
      <c r="P43" s="19"/>
      <c r="Q43" s="70"/>
    </row>
    <row r="44" spans="1:17" s="8" customFormat="1" ht="14.25" customHeight="1" x14ac:dyDescent="0.3">
      <c r="A44" s="14">
        <v>10</v>
      </c>
      <c r="B44" s="21" t="s">
        <v>54</v>
      </c>
      <c r="C44" s="22"/>
      <c r="D44" s="18" t="s">
        <v>92</v>
      </c>
      <c r="E44" s="24">
        <v>1</v>
      </c>
      <c r="F44" s="19">
        <f t="shared" si="9"/>
        <v>380000</v>
      </c>
      <c r="G44" s="19">
        <f t="shared" si="10"/>
        <v>300000</v>
      </c>
      <c r="H44" s="20"/>
      <c r="I44" s="20"/>
      <c r="J44" s="20"/>
      <c r="K44" s="20">
        <f t="shared" si="11"/>
        <v>300000</v>
      </c>
      <c r="L44" s="20"/>
      <c r="M44" s="19">
        <f t="shared" si="12"/>
        <v>80000</v>
      </c>
      <c r="N44" s="19"/>
      <c r="O44" s="19"/>
      <c r="P44" s="19"/>
      <c r="Q44" s="70"/>
    </row>
    <row r="45" spans="1:17" s="8" customFormat="1" ht="14.25" customHeight="1" x14ac:dyDescent="0.3">
      <c r="A45" s="14">
        <v>11</v>
      </c>
      <c r="B45" s="21" t="s">
        <v>88</v>
      </c>
      <c r="C45" s="22">
        <v>2</v>
      </c>
      <c r="D45" s="18" t="s">
        <v>93</v>
      </c>
      <c r="E45" s="24">
        <v>4</v>
      </c>
      <c r="F45" s="19">
        <f t="shared" si="9"/>
        <v>1520000</v>
      </c>
      <c r="G45" s="19">
        <f t="shared" si="10"/>
        <v>1200000</v>
      </c>
      <c r="H45" s="20"/>
      <c r="I45" s="20"/>
      <c r="J45" s="20"/>
      <c r="K45" s="20">
        <f t="shared" si="11"/>
        <v>1200000</v>
      </c>
      <c r="L45" s="20"/>
      <c r="M45" s="19">
        <f t="shared" si="12"/>
        <v>320000</v>
      </c>
      <c r="N45" s="19"/>
      <c r="O45" s="19"/>
      <c r="P45" s="19"/>
      <c r="Q45" s="71"/>
    </row>
    <row r="46" spans="1:17" s="8" customFormat="1" ht="14.25" customHeight="1" x14ac:dyDescent="0.3">
      <c r="A46" s="14"/>
      <c r="B46" s="28" t="s">
        <v>103</v>
      </c>
      <c r="C46" s="22"/>
      <c r="D46" s="18"/>
      <c r="E46" s="24"/>
      <c r="F46" s="19"/>
      <c r="G46" s="19"/>
      <c r="H46" s="20"/>
      <c r="I46" s="20"/>
      <c r="J46" s="20"/>
      <c r="K46" s="20"/>
      <c r="L46" s="20"/>
      <c r="M46" s="19"/>
      <c r="N46" s="19"/>
      <c r="O46" s="19"/>
      <c r="P46" s="19"/>
      <c r="Q46" s="45"/>
    </row>
    <row r="47" spans="1:17" s="8" customFormat="1" ht="14.25" customHeight="1" x14ac:dyDescent="0.3">
      <c r="A47" s="14">
        <v>1</v>
      </c>
      <c r="B47" s="21" t="s">
        <v>86</v>
      </c>
      <c r="C47" s="22">
        <v>2</v>
      </c>
      <c r="D47" s="18" t="s">
        <v>89</v>
      </c>
      <c r="E47" s="24">
        <v>2</v>
      </c>
      <c r="F47" s="19">
        <f t="shared" ref="F47:F54" si="13">G47+M47+N47</f>
        <v>760000</v>
      </c>
      <c r="G47" s="19">
        <f t="shared" ref="G47:G54" si="14">SUM(H47:K47)</f>
        <v>600000</v>
      </c>
      <c r="H47" s="20"/>
      <c r="I47" s="20"/>
      <c r="J47" s="20"/>
      <c r="K47" s="20">
        <f t="shared" ref="K47:K54" si="15">E47*300000</f>
        <v>600000</v>
      </c>
      <c r="L47" s="20"/>
      <c r="M47" s="19">
        <f t="shared" ref="M47:M54" si="16">E47*80000</f>
        <v>160000</v>
      </c>
      <c r="N47" s="19"/>
      <c r="O47" s="19"/>
      <c r="P47" s="19"/>
      <c r="Q47" s="69" t="s">
        <v>105</v>
      </c>
    </row>
    <row r="48" spans="1:17" s="8" customFormat="1" ht="14.25" customHeight="1" x14ac:dyDescent="0.3">
      <c r="A48" s="14">
        <v>2</v>
      </c>
      <c r="B48" s="21" t="s">
        <v>70</v>
      </c>
      <c r="C48" s="22">
        <v>1</v>
      </c>
      <c r="D48" s="18" t="s">
        <v>90</v>
      </c>
      <c r="E48" s="24">
        <v>1</v>
      </c>
      <c r="F48" s="19">
        <f t="shared" si="13"/>
        <v>380000</v>
      </c>
      <c r="G48" s="19">
        <f t="shared" si="14"/>
        <v>300000</v>
      </c>
      <c r="H48" s="20"/>
      <c r="I48" s="20"/>
      <c r="J48" s="20"/>
      <c r="K48" s="20">
        <f t="shared" si="15"/>
        <v>300000</v>
      </c>
      <c r="L48" s="20"/>
      <c r="M48" s="19">
        <f t="shared" si="16"/>
        <v>80000</v>
      </c>
      <c r="N48" s="19"/>
      <c r="O48" s="19"/>
      <c r="P48" s="19"/>
      <c r="Q48" s="70"/>
    </row>
    <row r="49" spans="1:17" s="8" customFormat="1" ht="14.25" customHeight="1" x14ac:dyDescent="0.3">
      <c r="A49" s="14">
        <v>3</v>
      </c>
      <c r="B49" s="21" t="s">
        <v>72</v>
      </c>
      <c r="C49" s="22">
        <v>2</v>
      </c>
      <c r="D49" s="18" t="s">
        <v>91</v>
      </c>
      <c r="E49" s="24">
        <v>3</v>
      </c>
      <c r="F49" s="19">
        <f t="shared" si="13"/>
        <v>1140000</v>
      </c>
      <c r="G49" s="19">
        <f t="shared" si="14"/>
        <v>900000</v>
      </c>
      <c r="H49" s="20"/>
      <c r="I49" s="20"/>
      <c r="J49" s="20"/>
      <c r="K49" s="20">
        <f t="shared" si="15"/>
        <v>900000</v>
      </c>
      <c r="L49" s="20"/>
      <c r="M49" s="19">
        <f t="shared" si="16"/>
        <v>240000</v>
      </c>
      <c r="N49" s="19"/>
      <c r="O49" s="19"/>
      <c r="P49" s="19"/>
      <c r="Q49" s="70"/>
    </row>
    <row r="50" spans="1:17" s="8" customFormat="1" ht="14.25" customHeight="1" x14ac:dyDescent="0.3">
      <c r="A50" s="14">
        <v>4</v>
      </c>
      <c r="B50" s="21" t="s">
        <v>99</v>
      </c>
      <c r="C50" s="22">
        <v>2</v>
      </c>
      <c r="D50" s="18" t="s">
        <v>92</v>
      </c>
      <c r="E50" s="24">
        <v>1</v>
      </c>
      <c r="F50" s="19">
        <f t="shared" si="13"/>
        <v>380000</v>
      </c>
      <c r="G50" s="19">
        <f t="shared" si="14"/>
        <v>300000</v>
      </c>
      <c r="H50" s="20"/>
      <c r="I50" s="20"/>
      <c r="J50" s="20"/>
      <c r="K50" s="20">
        <f t="shared" si="15"/>
        <v>300000</v>
      </c>
      <c r="L50" s="20"/>
      <c r="M50" s="19">
        <f t="shared" si="16"/>
        <v>80000</v>
      </c>
      <c r="N50" s="19"/>
      <c r="O50" s="19"/>
      <c r="P50" s="19"/>
      <c r="Q50" s="70"/>
    </row>
    <row r="51" spans="1:17" s="8" customFormat="1" ht="14.25" customHeight="1" x14ac:dyDescent="0.3">
      <c r="A51" s="14">
        <v>5</v>
      </c>
      <c r="B51" s="21" t="s">
        <v>56</v>
      </c>
      <c r="C51" s="22">
        <v>3</v>
      </c>
      <c r="D51" s="18" t="s">
        <v>92</v>
      </c>
      <c r="E51" s="24">
        <v>4</v>
      </c>
      <c r="F51" s="19">
        <f t="shared" si="13"/>
        <v>1520000</v>
      </c>
      <c r="G51" s="19">
        <f t="shared" si="14"/>
        <v>1200000</v>
      </c>
      <c r="H51" s="20"/>
      <c r="I51" s="20"/>
      <c r="J51" s="20"/>
      <c r="K51" s="20">
        <f t="shared" si="15"/>
        <v>1200000</v>
      </c>
      <c r="L51" s="20"/>
      <c r="M51" s="19">
        <f t="shared" si="16"/>
        <v>320000</v>
      </c>
      <c r="N51" s="19"/>
      <c r="O51" s="19"/>
      <c r="P51" s="19"/>
      <c r="Q51" s="70"/>
    </row>
    <row r="52" spans="1:17" s="8" customFormat="1" ht="14.25" customHeight="1" x14ac:dyDescent="0.3">
      <c r="A52" s="14">
        <v>6</v>
      </c>
      <c r="B52" s="21" t="s">
        <v>50</v>
      </c>
      <c r="C52" s="22"/>
      <c r="D52" s="18" t="s">
        <v>92</v>
      </c>
      <c r="E52" s="24">
        <v>1</v>
      </c>
      <c r="F52" s="19">
        <f t="shared" si="13"/>
        <v>380000</v>
      </c>
      <c r="G52" s="19">
        <f t="shared" si="14"/>
        <v>300000</v>
      </c>
      <c r="H52" s="20"/>
      <c r="I52" s="20"/>
      <c r="J52" s="20"/>
      <c r="K52" s="20">
        <f t="shared" si="15"/>
        <v>300000</v>
      </c>
      <c r="L52" s="20"/>
      <c r="M52" s="19">
        <f t="shared" si="16"/>
        <v>80000</v>
      </c>
      <c r="N52" s="19"/>
      <c r="O52" s="19"/>
      <c r="P52" s="19"/>
      <c r="Q52" s="70"/>
    </row>
    <row r="53" spans="1:17" s="8" customFormat="1" ht="14.25" customHeight="1" x14ac:dyDescent="0.3">
      <c r="A53" s="14">
        <v>7</v>
      </c>
      <c r="B53" s="21" t="s">
        <v>88</v>
      </c>
      <c r="C53" s="22">
        <v>2</v>
      </c>
      <c r="D53" s="18" t="s">
        <v>93</v>
      </c>
      <c r="E53" s="24">
        <v>1</v>
      </c>
      <c r="F53" s="19">
        <f t="shared" si="13"/>
        <v>380000</v>
      </c>
      <c r="G53" s="19">
        <f t="shared" si="14"/>
        <v>300000</v>
      </c>
      <c r="H53" s="20"/>
      <c r="I53" s="20"/>
      <c r="J53" s="20"/>
      <c r="K53" s="20">
        <f t="shared" si="15"/>
        <v>300000</v>
      </c>
      <c r="L53" s="20"/>
      <c r="M53" s="19">
        <f t="shared" si="16"/>
        <v>80000</v>
      </c>
      <c r="N53" s="19"/>
      <c r="O53" s="19"/>
      <c r="P53" s="19"/>
      <c r="Q53" s="70"/>
    </row>
    <row r="54" spans="1:17" s="8" customFormat="1" ht="14.25" customHeight="1" x14ac:dyDescent="0.3">
      <c r="A54" s="14">
        <v>8</v>
      </c>
      <c r="B54" s="21" t="s">
        <v>104</v>
      </c>
      <c r="C54" s="22">
        <v>2</v>
      </c>
      <c r="D54" s="18" t="s">
        <v>93</v>
      </c>
      <c r="E54" s="24">
        <v>1</v>
      </c>
      <c r="F54" s="19">
        <f t="shared" si="13"/>
        <v>380000</v>
      </c>
      <c r="G54" s="19">
        <f t="shared" si="14"/>
        <v>300000</v>
      </c>
      <c r="H54" s="20"/>
      <c r="I54" s="20"/>
      <c r="J54" s="20"/>
      <c r="K54" s="20">
        <f t="shared" si="15"/>
        <v>300000</v>
      </c>
      <c r="L54" s="20"/>
      <c r="M54" s="19">
        <f t="shared" si="16"/>
        <v>80000</v>
      </c>
      <c r="N54" s="19"/>
      <c r="O54" s="19"/>
      <c r="P54" s="19"/>
      <c r="Q54" s="71"/>
    </row>
    <row r="55" spans="1:17" s="8" customFormat="1" ht="14.25" customHeight="1" x14ac:dyDescent="0.3">
      <c r="A55" s="14"/>
      <c r="B55" s="28" t="s">
        <v>106</v>
      </c>
      <c r="C55" s="22"/>
      <c r="D55" s="18"/>
      <c r="E55" s="24"/>
      <c r="F55" s="19"/>
      <c r="G55" s="19"/>
      <c r="H55" s="20"/>
      <c r="I55" s="20"/>
      <c r="J55" s="20"/>
      <c r="K55" s="20"/>
      <c r="L55" s="20"/>
      <c r="M55" s="19"/>
      <c r="N55" s="19"/>
      <c r="O55" s="19"/>
      <c r="P55" s="19"/>
      <c r="Q55" s="45"/>
    </row>
    <row r="56" spans="1:17" s="8" customFormat="1" ht="14.25" customHeight="1" x14ac:dyDescent="0.3">
      <c r="A56" s="14">
        <v>1</v>
      </c>
      <c r="B56" s="21" t="s">
        <v>86</v>
      </c>
      <c r="C56" s="22">
        <v>2</v>
      </c>
      <c r="D56" s="18" t="s">
        <v>89</v>
      </c>
      <c r="E56" s="24">
        <v>6</v>
      </c>
      <c r="F56" s="19">
        <f t="shared" ref="F56:F64" si="17">G56+M56+N56</f>
        <v>2280000</v>
      </c>
      <c r="G56" s="19">
        <f t="shared" ref="G56:G64" si="18">SUM(H56:K56)</f>
        <v>1800000</v>
      </c>
      <c r="H56" s="20"/>
      <c r="I56" s="20"/>
      <c r="J56" s="20"/>
      <c r="K56" s="20">
        <f t="shared" ref="K56:K64" si="19">E56*300000</f>
        <v>1800000</v>
      </c>
      <c r="L56" s="20"/>
      <c r="M56" s="19">
        <f t="shared" ref="M56:M64" si="20">E56*80000</f>
        <v>480000</v>
      </c>
      <c r="N56" s="19"/>
      <c r="O56" s="19"/>
      <c r="P56" s="19"/>
      <c r="Q56" s="69" t="s">
        <v>109</v>
      </c>
    </row>
    <row r="57" spans="1:17" s="8" customFormat="1" ht="14.25" customHeight="1" x14ac:dyDescent="0.3">
      <c r="A57" s="14">
        <v>2</v>
      </c>
      <c r="B57" s="21" t="s">
        <v>70</v>
      </c>
      <c r="C57" s="22">
        <v>1</v>
      </c>
      <c r="D57" s="18" t="s">
        <v>90</v>
      </c>
      <c r="E57" s="24">
        <v>1</v>
      </c>
      <c r="F57" s="19">
        <f t="shared" si="17"/>
        <v>380000</v>
      </c>
      <c r="G57" s="19">
        <f t="shared" si="18"/>
        <v>300000</v>
      </c>
      <c r="H57" s="20"/>
      <c r="I57" s="20"/>
      <c r="J57" s="20"/>
      <c r="K57" s="20">
        <f t="shared" si="19"/>
        <v>300000</v>
      </c>
      <c r="L57" s="20"/>
      <c r="M57" s="19">
        <f t="shared" si="20"/>
        <v>80000</v>
      </c>
      <c r="N57" s="19"/>
      <c r="O57" s="19"/>
      <c r="P57" s="19"/>
      <c r="Q57" s="70"/>
    </row>
    <row r="58" spans="1:17" s="8" customFormat="1" ht="14.25" customHeight="1" x14ac:dyDescent="0.3">
      <c r="A58" s="14">
        <v>3</v>
      </c>
      <c r="B58" s="21" t="s">
        <v>72</v>
      </c>
      <c r="C58" s="22">
        <v>2</v>
      </c>
      <c r="D58" s="18" t="s">
        <v>91</v>
      </c>
      <c r="E58" s="24">
        <v>1</v>
      </c>
      <c r="F58" s="19">
        <f t="shared" si="17"/>
        <v>380000</v>
      </c>
      <c r="G58" s="19">
        <f t="shared" si="18"/>
        <v>300000</v>
      </c>
      <c r="H58" s="20"/>
      <c r="I58" s="20"/>
      <c r="J58" s="20"/>
      <c r="K58" s="20">
        <f t="shared" si="19"/>
        <v>300000</v>
      </c>
      <c r="L58" s="20"/>
      <c r="M58" s="19">
        <f t="shared" si="20"/>
        <v>80000</v>
      </c>
      <c r="N58" s="19"/>
      <c r="O58" s="19"/>
      <c r="P58" s="19"/>
      <c r="Q58" s="70"/>
    </row>
    <row r="59" spans="1:17" s="8" customFormat="1" ht="14.25" customHeight="1" x14ac:dyDescent="0.3">
      <c r="A59" s="14">
        <v>4</v>
      </c>
      <c r="B59" s="21" t="s">
        <v>107</v>
      </c>
      <c r="C59" s="22"/>
      <c r="D59" s="18" t="s">
        <v>92</v>
      </c>
      <c r="E59" s="24">
        <v>1</v>
      </c>
      <c r="F59" s="19">
        <f t="shared" si="17"/>
        <v>380000</v>
      </c>
      <c r="G59" s="19">
        <f t="shared" si="18"/>
        <v>300000</v>
      </c>
      <c r="H59" s="20"/>
      <c r="I59" s="20"/>
      <c r="J59" s="20"/>
      <c r="K59" s="20">
        <f t="shared" si="19"/>
        <v>300000</v>
      </c>
      <c r="L59" s="20"/>
      <c r="M59" s="19">
        <f t="shared" si="20"/>
        <v>80000</v>
      </c>
      <c r="N59" s="19"/>
      <c r="O59" s="19"/>
      <c r="P59" s="19"/>
      <c r="Q59" s="70"/>
    </row>
    <row r="60" spans="1:17" s="8" customFormat="1" ht="14.25" customHeight="1" x14ac:dyDescent="0.3">
      <c r="A60" s="14">
        <v>5</v>
      </c>
      <c r="B60" s="21" t="s">
        <v>108</v>
      </c>
      <c r="C60" s="22"/>
      <c r="D60" s="18" t="s">
        <v>92</v>
      </c>
      <c r="E60" s="24">
        <v>1</v>
      </c>
      <c r="F60" s="19">
        <f t="shared" si="17"/>
        <v>380000</v>
      </c>
      <c r="G60" s="19">
        <f t="shared" si="18"/>
        <v>300000</v>
      </c>
      <c r="H60" s="20"/>
      <c r="I60" s="20"/>
      <c r="J60" s="20"/>
      <c r="K60" s="20">
        <f t="shared" si="19"/>
        <v>300000</v>
      </c>
      <c r="L60" s="20"/>
      <c r="M60" s="19">
        <f t="shared" si="20"/>
        <v>80000</v>
      </c>
      <c r="N60" s="19"/>
      <c r="O60" s="19"/>
      <c r="P60" s="19"/>
      <c r="Q60" s="70"/>
    </row>
    <row r="61" spans="1:17" s="8" customFormat="1" ht="14.25" customHeight="1" x14ac:dyDescent="0.3">
      <c r="A61" s="14">
        <v>6</v>
      </c>
      <c r="B61" s="21" t="s">
        <v>55</v>
      </c>
      <c r="C61" s="22">
        <v>3</v>
      </c>
      <c r="D61" s="18" t="s">
        <v>92</v>
      </c>
      <c r="E61" s="24">
        <v>1</v>
      </c>
      <c r="F61" s="19">
        <f t="shared" si="17"/>
        <v>380000</v>
      </c>
      <c r="G61" s="19">
        <f t="shared" si="18"/>
        <v>300000</v>
      </c>
      <c r="H61" s="20"/>
      <c r="I61" s="20"/>
      <c r="J61" s="20"/>
      <c r="K61" s="20">
        <f t="shared" si="19"/>
        <v>300000</v>
      </c>
      <c r="L61" s="20"/>
      <c r="M61" s="19">
        <f t="shared" si="20"/>
        <v>80000</v>
      </c>
      <c r="N61" s="19"/>
      <c r="O61" s="19"/>
      <c r="P61" s="19"/>
      <c r="Q61" s="70"/>
    </row>
    <row r="62" spans="1:17" s="8" customFormat="1" ht="14.25" customHeight="1" x14ac:dyDescent="0.3">
      <c r="A62" s="14">
        <v>7</v>
      </c>
      <c r="B62" s="21" t="s">
        <v>60</v>
      </c>
      <c r="C62" s="22"/>
      <c r="D62" s="18" t="s">
        <v>92</v>
      </c>
      <c r="E62" s="33">
        <v>4.5</v>
      </c>
      <c r="F62" s="19">
        <f t="shared" si="17"/>
        <v>1710000</v>
      </c>
      <c r="G62" s="19">
        <f t="shared" si="18"/>
        <v>1350000</v>
      </c>
      <c r="H62" s="20"/>
      <c r="I62" s="20"/>
      <c r="J62" s="20"/>
      <c r="K62" s="20">
        <f t="shared" si="19"/>
        <v>1350000</v>
      </c>
      <c r="L62" s="20"/>
      <c r="M62" s="19">
        <f t="shared" si="20"/>
        <v>360000</v>
      </c>
      <c r="N62" s="19"/>
      <c r="O62" s="19"/>
      <c r="P62" s="19"/>
      <c r="Q62" s="70"/>
    </row>
    <row r="63" spans="1:17" s="8" customFormat="1" ht="14.25" customHeight="1" x14ac:dyDescent="0.3">
      <c r="A63" s="14">
        <v>8</v>
      </c>
      <c r="B63" s="21" t="s">
        <v>104</v>
      </c>
      <c r="C63" s="22">
        <v>2</v>
      </c>
      <c r="D63" s="18" t="s">
        <v>93</v>
      </c>
      <c r="E63" s="24">
        <v>4</v>
      </c>
      <c r="F63" s="19">
        <f t="shared" si="17"/>
        <v>1520000</v>
      </c>
      <c r="G63" s="19">
        <f t="shared" si="18"/>
        <v>1200000</v>
      </c>
      <c r="H63" s="20"/>
      <c r="I63" s="20"/>
      <c r="J63" s="20"/>
      <c r="K63" s="20">
        <f t="shared" si="19"/>
        <v>1200000</v>
      </c>
      <c r="L63" s="20"/>
      <c r="M63" s="19">
        <f t="shared" si="20"/>
        <v>320000</v>
      </c>
      <c r="N63" s="19"/>
      <c r="O63" s="19"/>
      <c r="P63" s="19"/>
      <c r="Q63" s="70"/>
    </row>
    <row r="64" spans="1:17" ht="14.25" customHeight="1" x14ac:dyDescent="0.25">
      <c r="A64" s="14">
        <v>9</v>
      </c>
      <c r="B64" s="21" t="s">
        <v>52</v>
      </c>
      <c r="C64" s="27"/>
      <c r="D64" s="18" t="s">
        <v>92</v>
      </c>
      <c r="E64" s="33">
        <v>0.5</v>
      </c>
      <c r="F64" s="19">
        <f t="shared" si="17"/>
        <v>190000</v>
      </c>
      <c r="G64" s="19">
        <f t="shared" si="18"/>
        <v>150000</v>
      </c>
      <c r="H64" s="20"/>
      <c r="I64" s="20"/>
      <c r="J64" s="20"/>
      <c r="K64" s="20">
        <f t="shared" si="19"/>
        <v>150000</v>
      </c>
      <c r="L64" s="20"/>
      <c r="M64" s="19">
        <f t="shared" si="20"/>
        <v>40000</v>
      </c>
      <c r="N64" s="19"/>
      <c r="O64" s="27"/>
      <c r="P64" s="27"/>
      <c r="Q64" s="71"/>
    </row>
    <row r="65" spans="1:17" ht="14.25" customHeight="1" x14ac:dyDescent="0.25">
      <c r="A65" s="14"/>
      <c r="B65" s="28" t="s">
        <v>117</v>
      </c>
      <c r="C65" s="27"/>
      <c r="D65" s="18"/>
      <c r="E65" s="33"/>
      <c r="F65" s="19"/>
      <c r="G65" s="19"/>
      <c r="H65" s="20"/>
      <c r="I65" s="20"/>
      <c r="J65" s="20"/>
      <c r="K65" s="20"/>
      <c r="L65" s="20"/>
      <c r="M65" s="19"/>
      <c r="N65" s="19"/>
      <c r="O65" s="27"/>
      <c r="P65" s="27"/>
      <c r="Q65" s="46"/>
    </row>
    <row r="66" spans="1:17" ht="21.75" customHeight="1" x14ac:dyDescent="0.25">
      <c r="A66" s="14">
        <v>1</v>
      </c>
      <c r="B66" s="21" t="s">
        <v>118</v>
      </c>
      <c r="C66" s="27"/>
      <c r="D66" s="18" t="s">
        <v>91</v>
      </c>
      <c r="E66" s="24">
        <v>5</v>
      </c>
      <c r="F66" s="19">
        <f>G66+M66+N66</f>
        <v>1900000</v>
      </c>
      <c r="G66" s="19">
        <f>SUM(H66:K66)</f>
        <v>1500000</v>
      </c>
      <c r="H66" s="20"/>
      <c r="I66" s="20"/>
      <c r="J66" s="20"/>
      <c r="K66" s="20">
        <f>E66*300000</f>
        <v>1500000</v>
      </c>
      <c r="L66" s="20"/>
      <c r="M66" s="19">
        <f>E66*80000</f>
        <v>400000</v>
      </c>
      <c r="N66" s="19"/>
      <c r="O66" s="27"/>
      <c r="P66" s="27"/>
      <c r="Q66" s="69" t="s">
        <v>124</v>
      </c>
    </row>
    <row r="67" spans="1:17" ht="21.75" customHeight="1" x14ac:dyDescent="0.25">
      <c r="A67" s="14">
        <v>2</v>
      </c>
      <c r="B67" s="21" t="s">
        <v>51</v>
      </c>
      <c r="C67" s="27"/>
      <c r="D67" s="18" t="s">
        <v>122</v>
      </c>
      <c r="E67" s="24">
        <v>5</v>
      </c>
      <c r="F67" s="19">
        <f>G67+M67+N67</f>
        <v>1900000</v>
      </c>
      <c r="G67" s="19">
        <f>SUM(H67:K67)</f>
        <v>1500000</v>
      </c>
      <c r="H67" s="20"/>
      <c r="I67" s="20"/>
      <c r="J67" s="20"/>
      <c r="K67" s="20">
        <f>E67*300000</f>
        <v>1500000</v>
      </c>
      <c r="L67" s="20"/>
      <c r="M67" s="19">
        <f>E67*80000</f>
        <v>400000</v>
      </c>
      <c r="N67" s="19"/>
      <c r="O67" s="27"/>
      <c r="P67" s="27"/>
      <c r="Q67" s="72"/>
    </row>
    <row r="68" spans="1:17" ht="21.75" customHeight="1" x14ac:dyDescent="0.25">
      <c r="A68" s="14">
        <v>3</v>
      </c>
      <c r="B68" s="21" t="s">
        <v>119</v>
      </c>
      <c r="C68" s="27"/>
      <c r="D68" s="18" t="s">
        <v>123</v>
      </c>
      <c r="E68" s="24">
        <v>1</v>
      </c>
      <c r="F68" s="19">
        <f>G68+M68+N68</f>
        <v>380000</v>
      </c>
      <c r="G68" s="19">
        <f>SUM(H68:K68)</f>
        <v>300000</v>
      </c>
      <c r="H68" s="20"/>
      <c r="I68" s="20"/>
      <c r="J68" s="20"/>
      <c r="K68" s="20">
        <f>E68*300000</f>
        <v>300000</v>
      </c>
      <c r="L68" s="20"/>
      <c r="M68" s="19">
        <f>E68*80000</f>
        <v>80000</v>
      </c>
      <c r="N68" s="19"/>
      <c r="O68" s="27"/>
      <c r="P68" s="27"/>
      <c r="Q68" s="72"/>
    </row>
    <row r="69" spans="1:17" ht="21.75" customHeight="1" x14ac:dyDescent="0.25">
      <c r="A69" s="14">
        <v>4</v>
      </c>
      <c r="B69" s="21" t="s">
        <v>120</v>
      </c>
      <c r="C69" s="27"/>
      <c r="D69" s="18" t="s">
        <v>123</v>
      </c>
      <c r="E69" s="24">
        <v>1</v>
      </c>
      <c r="F69" s="19">
        <f>G69+M69+N69</f>
        <v>380000</v>
      </c>
      <c r="G69" s="19">
        <f>SUM(H69:K69)</f>
        <v>300000</v>
      </c>
      <c r="H69" s="20"/>
      <c r="I69" s="20"/>
      <c r="J69" s="20"/>
      <c r="K69" s="20">
        <f>E69*300000</f>
        <v>300000</v>
      </c>
      <c r="L69" s="20"/>
      <c r="M69" s="19">
        <f>E69*80000</f>
        <v>80000</v>
      </c>
      <c r="N69" s="19"/>
      <c r="O69" s="27"/>
      <c r="P69" s="27"/>
      <c r="Q69" s="72"/>
    </row>
    <row r="70" spans="1:17" ht="21.75" customHeight="1" x14ac:dyDescent="0.25">
      <c r="A70" s="14">
        <v>5</v>
      </c>
      <c r="B70" s="21" t="s">
        <v>121</v>
      </c>
      <c r="C70" s="27"/>
      <c r="D70" s="18" t="s">
        <v>93</v>
      </c>
      <c r="E70" s="24">
        <v>5</v>
      </c>
      <c r="F70" s="19">
        <f>G70+M70+N70</f>
        <v>1900000</v>
      </c>
      <c r="G70" s="19">
        <f>SUM(H70:K70)</f>
        <v>1500000</v>
      </c>
      <c r="H70" s="20"/>
      <c r="I70" s="20"/>
      <c r="J70" s="20"/>
      <c r="K70" s="20">
        <f>E70*300000</f>
        <v>1500000</v>
      </c>
      <c r="L70" s="20"/>
      <c r="M70" s="19">
        <f>E70*80000</f>
        <v>400000</v>
      </c>
      <c r="N70" s="19"/>
      <c r="O70" s="27"/>
      <c r="P70" s="27"/>
      <c r="Q70" s="73"/>
    </row>
    <row r="71" spans="1:17" ht="14.25" customHeight="1" x14ac:dyDescent="0.25">
      <c r="A71" s="14"/>
      <c r="B71" s="28" t="s">
        <v>125</v>
      </c>
      <c r="C71" s="27"/>
      <c r="D71" s="18"/>
      <c r="E71" s="33"/>
      <c r="F71" s="19"/>
      <c r="G71" s="19"/>
      <c r="H71" s="20"/>
      <c r="I71" s="20"/>
      <c r="J71" s="20"/>
      <c r="K71" s="20"/>
      <c r="L71" s="20"/>
      <c r="M71" s="19"/>
      <c r="N71" s="19"/>
      <c r="O71" s="27"/>
      <c r="P71" s="27"/>
      <c r="Q71" s="46"/>
    </row>
    <row r="72" spans="1:17" ht="20.25" customHeight="1" x14ac:dyDescent="0.3">
      <c r="A72" s="14">
        <v>1</v>
      </c>
      <c r="B72" s="21" t="s">
        <v>86</v>
      </c>
      <c r="C72" s="22">
        <v>2</v>
      </c>
      <c r="D72" s="18" t="s">
        <v>89</v>
      </c>
      <c r="E72" s="24">
        <v>4</v>
      </c>
      <c r="F72" s="19">
        <f t="shared" ref="F72:F77" si="21">G72+M72+N72</f>
        <v>1520000</v>
      </c>
      <c r="G72" s="19">
        <f t="shared" ref="G72:G77" si="22">SUM(H72:K72)</f>
        <v>1200000</v>
      </c>
      <c r="H72" s="20"/>
      <c r="I72" s="20"/>
      <c r="J72" s="20"/>
      <c r="K72" s="20">
        <f t="shared" ref="K72:K77" si="23">E72*300000</f>
        <v>1200000</v>
      </c>
      <c r="L72" s="20"/>
      <c r="M72" s="19">
        <f t="shared" ref="M72:M77" si="24">E72*80000</f>
        <v>320000</v>
      </c>
      <c r="N72" s="19"/>
      <c r="O72" s="27"/>
      <c r="P72" s="27"/>
      <c r="Q72" s="47"/>
    </row>
    <row r="73" spans="1:17" ht="20.25" customHeight="1" x14ac:dyDescent="0.3">
      <c r="A73" s="14">
        <v>2</v>
      </c>
      <c r="B73" s="21" t="s">
        <v>70</v>
      </c>
      <c r="C73" s="22">
        <v>1</v>
      </c>
      <c r="D73" s="18" t="s">
        <v>90</v>
      </c>
      <c r="E73" s="24">
        <v>0.5</v>
      </c>
      <c r="F73" s="19">
        <f t="shared" si="21"/>
        <v>190000</v>
      </c>
      <c r="G73" s="19">
        <f t="shared" si="22"/>
        <v>150000</v>
      </c>
      <c r="H73" s="20"/>
      <c r="I73" s="20"/>
      <c r="J73" s="20"/>
      <c r="K73" s="20">
        <f t="shared" si="23"/>
        <v>150000</v>
      </c>
      <c r="L73" s="20"/>
      <c r="M73" s="19">
        <f t="shared" si="24"/>
        <v>40000</v>
      </c>
      <c r="N73" s="19"/>
      <c r="O73" s="27"/>
      <c r="P73" s="27"/>
      <c r="Q73" s="69" t="s">
        <v>127</v>
      </c>
    </row>
    <row r="74" spans="1:17" ht="20.25" customHeight="1" x14ac:dyDescent="0.3">
      <c r="A74" s="14">
        <v>3</v>
      </c>
      <c r="B74" s="21" t="s">
        <v>54</v>
      </c>
      <c r="C74" s="22"/>
      <c r="D74" s="18" t="s">
        <v>92</v>
      </c>
      <c r="E74" s="24">
        <v>0.5</v>
      </c>
      <c r="F74" s="19">
        <f t="shared" si="21"/>
        <v>190000</v>
      </c>
      <c r="G74" s="19">
        <f t="shared" si="22"/>
        <v>150000</v>
      </c>
      <c r="H74" s="20"/>
      <c r="I74" s="20"/>
      <c r="J74" s="20"/>
      <c r="K74" s="20">
        <f t="shared" si="23"/>
        <v>150000</v>
      </c>
      <c r="L74" s="20"/>
      <c r="M74" s="19">
        <f t="shared" si="24"/>
        <v>40000</v>
      </c>
      <c r="N74" s="19"/>
      <c r="O74" s="27"/>
      <c r="P74" s="27"/>
      <c r="Q74" s="72"/>
    </row>
    <row r="75" spans="1:17" ht="20.25" customHeight="1" x14ac:dyDescent="0.3">
      <c r="A75" s="14">
        <v>4</v>
      </c>
      <c r="B75" s="21" t="s">
        <v>52</v>
      </c>
      <c r="C75" s="22">
        <v>3</v>
      </c>
      <c r="D75" s="18" t="s">
        <v>92</v>
      </c>
      <c r="E75" s="24">
        <v>2</v>
      </c>
      <c r="F75" s="19">
        <f t="shared" si="21"/>
        <v>760000</v>
      </c>
      <c r="G75" s="19">
        <f t="shared" si="22"/>
        <v>600000</v>
      </c>
      <c r="H75" s="20"/>
      <c r="I75" s="20"/>
      <c r="J75" s="20"/>
      <c r="K75" s="20">
        <f t="shared" si="23"/>
        <v>600000</v>
      </c>
      <c r="L75" s="20"/>
      <c r="M75" s="19">
        <f t="shared" si="24"/>
        <v>160000</v>
      </c>
      <c r="N75" s="19"/>
      <c r="O75" s="27"/>
      <c r="P75" s="27"/>
      <c r="Q75" s="72"/>
    </row>
    <row r="76" spans="1:17" ht="20.25" customHeight="1" x14ac:dyDescent="0.3">
      <c r="A76" s="14">
        <v>5</v>
      </c>
      <c r="B76" s="21" t="s">
        <v>60</v>
      </c>
      <c r="C76" s="22"/>
      <c r="D76" s="18" t="s">
        <v>92</v>
      </c>
      <c r="E76" s="24">
        <v>2</v>
      </c>
      <c r="F76" s="19">
        <f t="shared" si="21"/>
        <v>760000</v>
      </c>
      <c r="G76" s="19">
        <f t="shared" si="22"/>
        <v>600000</v>
      </c>
      <c r="H76" s="20"/>
      <c r="I76" s="20"/>
      <c r="J76" s="20"/>
      <c r="K76" s="20">
        <f t="shared" si="23"/>
        <v>600000</v>
      </c>
      <c r="L76" s="20"/>
      <c r="M76" s="19">
        <f t="shared" si="24"/>
        <v>160000</v>
      </c>
      <c r="N76" s="19"/>
      <c r="O76" s="27"/>
      <c r="P76" s="27"/>
      <c r="Q76" s="72"/>
    </row>
    <row r="77" spans="1:17" ht="20.25" customHeight="1" x14ac:dyDescent="0.3">
      <c r="A77" s="14">
        <v>6</v>
      </c>
      <c r="B77" s="21" t="s">
        <v>104</v>
      </c>
      <c r="C77" s="22">
        <v>2</v>
      </c>
      <c r="D77" s="18" t="s">
        <v>93</v>
      </c>
      <c r="E77" s="24">
        <v>2.5</v>
      </c>
      <c r="F77" s="19">
        <f t="shared" si="21"/>
        <v>950000</v>
      </c>
      <c r="G77" s="19">
        <f t="shared" si="22"/>
        <v>750000</v>
      </c>
      <c r="H77" s="20"/>
      <c r="I77" s="20"/>
      <c r="J77" s="20"/>
      <c r="K77" s="20">
        <f t="shared" si="23"/>
        <v>750000</v>
      </c>
      <c r="L77" s="20"/>
      <c r="M77" s="19">
        <f t="shared" si="24"/>
        <v>200000</v>
      </c>
      <c r="N77" s="19"/>
      <c r="O77" s="27"/>
      <c r="P77" s="27"/>
      <c r="Q77" s="73"/>
    </row>
    <row r="78" spans="1:17" ht="14.25" customHeight="1" x14ac:dyDescent="0.25">
      <c r="A78" s="14"/>
      <c r="B78" s="28" t="s">
        <v>126</v>
      </c>
      <c r="C78" s="27"/>
      <c r="D78" s="18"/>
      <c r="E78" s="33"/>
      <c r="F78" s="19"/>
      <c r="G78" s="19"/>
      <c r="H78" s="20"/>
      <c r="I78" s="20"/>
      <c r="J78" s="20"/>
      <c r="K78" s="20"/>
      <c r="L78" s="20"/>
      <c r="M78" s="19"/>
      <c r="N78" s="19"/>
      <c r="O78" s="27"/>
      <c r="P78" s="27"/>
      <c r="Q78" s="46"/>
    </row>
    <row r="79" spans="1:17" ht="14.25" customHeight="1" x14ac:dyDescent="0.3">
      <c r="A79" s="14">
        <v>1</v>
      </c>
      <c r="B79" s="21" t="s">
        <v>86</v>
      </c>
      <c r="C79" s="22">
        <v>2</v>
      </c>
      <c r="D79" s="18" t="s">
        <v>89</v>
      </c>
      <c r="E79" s="24">
        <v>9</v>
      </c>
      <c r="F79" s="19">
        <f t="shared" ref="F79:F85" si="25">G79+M79+N79</f>
        <v>3420000</v>
      </c>
      <c r="G79" s="19">
        <f t="shared" ref="G79:G85" si="26">SUM(H79:K79)</f>
        <v>2700000</v>
      </c>
      <c r="H79" s="20"/>
      <c r="I79" s="20"/>
      <c r="J79" s="20"/>
      <c r="K79" s="20">
        <f t="shared" ref="K79:K85" si="27">E79*300000</f>
        <v>2700000</v>
      </c>
      <c r="L79" s="20"/>
      <c r="M79" s="19">
        <f t="shared" ref="M79:M85" si="28">E79*80000</f>
        <v>720000</v>
      </c>
      <c r="N79" s="19"/>
      <c r="O79" s="27"/>
      <c r="P79" s="27"/>
      <c r="Q79" s="69" t="s">
        <v>129</v>
      </c>
    </row>
    <row r="80" spans="1:17" ht="14.25" customHeight="1" x14ac:dyDescent="0.3">
      <c r="A80" s="14">
        <v>2</v>
      </c>
      <c r="B80" s="21" t="s">
        <v>50</v>
      </c>
      <c r="C80" s="22"/>
      <c r="D80" s="18" t="s">
        <v>92</v>
      </c>
      <c r="E80" s="24">
        <v>4</v>
      </c>
      <c r="F80" s="19">
        <f t="shared" si="25"/>
        <v>1520000</v>
      </c>
      <c r="G80" s="19">
        <f t="shared" si="26"/>
        <v>1200000</v>
      </c>
      <c r="H80" s="20"/>
      <c r="I80" s="20"/>
      <c r="J80" s="20"/>
      <c r="K80" s="20">
        <f t="shared" si="27"/>
        <v>1200000</v>
      </c>
      <c r="L80" s="20"/>
      <c r="M80" s="19">
        <f t="shared" si="28"/>
        <v>320000</v>
      </c>
      <c r="N80" s="19"/>
      <c r="O80" s="27"/>
      <c r="P80" s="27"/>
      <c r="Q80" s="72"/>
    </row>
    <row r="81" spans="1:17" ht="14.25" customHeight="1" x14ac:dyDescent="0.3">
      <c r="A81" s="14">
        <v>3</v>
      </c>
      <c r="B81" s="21" t="s">
        <v>54</v>
      </c>
      <c r="C81" s="22"/>
      <c r="D81" s="18" t="s">
        <v>92</v>
      </c>
      <c r="E81" s="24">
        <v>4</v>
      </c>
      <c r="F81" s="19">
        <f t="shared" si="25"/>
        <v>1520000</v>
      </c>
      <c r="G81" s="19">
        <f t="shared" si="26"/>
        <v>1200000</v>
      </c>
      <c r="H81" s="20"/>
      <c r="I81" s="20"/>
      <c r="J81" s="20"/>
      <c r="K81" s="20">
        <f t="shared" si="27"/>
        <v>1200000</v>
      </c>
      <c r="L81" s="20"/>
      <c r="M81" s="19">
        <f t="shared" si="28"/>
        <v>320000</v>
      </c>
      <c r="N81" s="19"/>
      <c r="O81" s="27"/>
      <c r="P81" s="27"/>
      <c r="Q81" s="72"/>
    </row>
    <row r="82" spans="1:17" ht="14.25" customHeight="1" x14ac:dyDescent="0.3">
      <c r="A82" s="14">
        <v>4</v>
      </c>
      <c r="B82" s="21" t="s">
        <v>56</v>
      </c>
      <c r="C82" s="22">
        <v>3</v>
      </c>
      <c r="D82" s="18" t="s">
        <v>92</v>
      </c>
      <c r="E82" s="24">
        <v>1</v>
      </c>
      <c r="F82" s="19">
        <f t="shared" si="25"/>
        <v>380000</v>
      </c>
      <c r="G82" s="19">
        <f t="shared" si="26"/>
        <v>300000</v>
      </c>
      <c r="H82" s="20"/>
      <c r="I82" s="20"/>
      <c r="J82" s="20"/>
      <c r="K82" s="20">
        <f t="shared" si="27"/>
        <v>300000</v>
      </c>
      <c r="L82" s="20"/>
      <c r="M82" s="19">
        <f t="shared" si="28"/>
        <v>80000</v>
      </c>
      <c r="N82" s="19"/>
      <c r="O82" s="27"/>
      <c r="P82" s="27"/>
      <c r="Q82" s="72"/>
    </row>
    <row r="83" spans="1:17" ht="14.25" customHeight="1" x14ac:dyDescent="0.3">
      <c r="A83" s="14">
        <v>5</v>
      </c>
      <c r="B83" s="21" t="s">
        <v>88</v>
      </c>
      <c r="C83" s="22">
        <v>2</v>
      </c>
      <c r="D83" s="18" t="s">
        <v>93</v>
      </c>
      <c r="E83" s="24">
        <v>3</v>
      </c>
      <c r="F83" s="19">
        <f t="shared" si="25"/>
        <v>1140000</v>
      </c>
      <c r="G83" s="19">
        <f t="shared" si="26"/>
        <v>900000</v>
      </c>
      <c r="H83" s="20"/>
      <c r="I83" s="20"/>
      <c r="J83" s="20"/>
      <c r="K83" s="20">
        <f t="shared" si="27"/>
        <v>900000</v>
      </c>
      <c r="L83" s="20"/>
      <c r="M83" s="19">
        <f t="shared" si="28"/>
        <v>240000</v>
      </c>
      <c r="N83" s="19"/>
      <c r="O83" s="27"/>
      <c r="P83" s="27"/>
      <c r="Q83" s="72"/>
    </row>
    <row r="84" spans="1:17" ht="14.25" customHeight="1" x14ac:dyDescent="0.3">
      <c r="A84" s="14">
        <v>6</v>
      </c>
      <c r="B84" s="21" t="s">
        <v>104</v>
      </c>
      <c r="C84" s="22">
        <v>2</v>
      </c>
      <c r="D84" s="18" t="s">
        <v>93</v>
      </c>
      <c r="E84" s="24">
        <v>1</v>
      </c>
      <c r="F84" s="19">
        <f t="shared" si="25"/>
        <v>380000</v>
      </c>
      <c r="G84" s="19">
        <f t="shared" si="26"/>
        <v>300000</v>
      </c>
      <c r="H84" s="20"/>
      <c r="I84" s="20"/>
      <c r="J84" s="20"/>
      <c r="K84" s="20">
        <f t="shared" si="27"/>
        <v>300000</v>
      </c>
      <c r="L84" s="20"/>
      <c r="M84" s="19">
        <f t="shared" si="28"/>
        <v>80000</v>
      </c>
      <c r="N84" s="19"/>
      <c r="O84" s="27"/>
      <c r="P84" s="27"/>
      <c r="Q84" s="72"/>
    </row>
    <row r="85" spans="1:17" s="3" customFormat="1" ht="14.25" customHeight="1" x14ac:dyDescent="0.25">
      <c r="A85" s="14">
        <v>7</v>
      </c>
      <c r="B85" s="21" t="s">
        <v>128</v>
      </c>
      <c r="C85" s="27"/>
      <c r="D85" s="18" t="s">
        <v>93</v>
      </c>
      <c r="E85" s="24">
        <v>2</v>
      </c>
      <c r="F85" s="19">
        <f t="shared" si="25"/>
        <v>760000</v>
      </c>
      <c r="G85" s="19">
        <f t="shared" si="26"/>
        <v>600000</v>
      </c>
      <c r="H85" s="20"/>
      <c r="I85" s="20"/>
      <c r="J85" s="20"/>
      <c r="K85" s="20">
        <f t="shared" si="27"/>
        <v>600000</v>
      </c>
      <c r="L85" s="20"/>
      <c r="M85" s="19">
        <f t="shared" si="28"/>
        <v>160000</v>
      </c>
      <c r="N85" s="19"/>
      <c r="O85" s="27"/>
      <c r="P85" s="27"/>
      <c r="Q85" s="73"/>
    </row>
    <row r="86" spans="1:17" s="3" customFormat="1" x14ac:dyDescent="0.25">
      <c r="A86" s="37"/>
      <c r="B86" s="38"/>
      <c r="C86" s="13"/>
      <c r="D86" s="39"/>
      <c r="E86" s="40"/>
      <c r="F86" s="41"/>
      <c r="G86" s="41"/>
      <c r="H86" s="42"/>
      <c r="I86" s="42"/>
      <c r="J86" s="42"/>
      <c r="K86" s="42"/>
      <c r="L86" s="42"/>
      <c r="M86" s="41"/>
      <c r="N86" s="75" t="s">
        <v>130</v>
      </c>
      <c r="O86" s="75"/>
      <c r="P86" s="75"/>
      <c r="Q86" s="75"/>
    </row>
    <row r="87" spans="1:17" s="3" customFormat="1" x14ac:dyDescent="0.25">
      <c r="A87" s="37"/>
      <c r="B87" s="53" t="s">
        <v>31</v>
      </c>
      <c r="C87" s="53"/>
      <c r="D87" s="53"/>
      <c r="E87" s="40"/>
      <c r="F87" s="41"/>
      <c r="G87" s="74" t="s">
        <v>41</v>
      </c>
      <c r="H87" s="74"/>
      <c r="I87" s="74"/>
      <c r="J87" s="42"/>
      <c r="K87" s="42"/>
      <c r="L87" s="42"/>
      <c r="M87" s="41"/>
      <c r="N87" s="74" t="s">
        <v>3</v>
      </c>
      <c r="O87" s="74"/>
      <c r="P87" s="74"/>
      <c r="Q87" s="74"/>
    </row>
    <row r="88" spans="1:17" s="3" customFormat="1" ht="22.5" customHeight="1" x14ac:dyDescent="0.25">
      <c r="A88" s="37"/>
      <c r="B88" s="38"/>
      <c r="C88" s="13"/>
      <c r="D88" s="39"/>
      <c r="E88" s="40"/>
      <c r="F88" s="41"/>
      <c r="G88" s="41"/>
      <c r="H88" s="42"/>
      <c r="I88" s="42"/>
      <c r="J88" s="42"/>
      <c r="K88" s="42"/>
      <c r="L88" s="42"/>
      <c r="M88" s="41"/>
      <c r="N88" s="41"/>
      <c r="O88" s="13"/>
      <c r="P88" s="13"/>
      <c r="Q88" s="43"/>
    </row>
    <row r="89" spans="1:17" s="3" customFormat="1" ht="22.5" customHeight="1" x14ac:dyDescent="0.25">
      <c r="A89" s="37"/>
      <c r="B89" s="38"/>
      <c r="C89" s="13"/>
      <c r="D89" s="39"/>
      <c r="E89" s="40"/>
      <c r="F89" s="41"/>
      <c r="G89" s="41"/>
      <c r="H89" s="42"/>
      <c r="I89" s="42"/>
      <c r="J89" s="42"/>
      <c r="K89" s="42"/>
      <c r="L89" s="42"/>
      <c r="M89" s="41"/>
      <c r="N89" s="41"/>
      <c r="O89" s="13"/>
      <c r="P89" s="13"/>
      <c r="Q89" s="43"/>
    </row>
    <row r="90" spans="1:17" s="3" customFormat="1" ht="22.5" customHeight="1" x14ac:dyDescent="0.25">
      <c r="A90" s="37"/>
      <c r="B90" s="38"/>
      <c r="C90" s="13"/>
      <c r="D90" s="39"/>
      <c r="E90" s="40"/>
      <c r="F90" s="41"/>
      <c r="G90" s="41"/>
      <c r="H90" s="42"/>
      <c r="I90" s="42"/>
      <c r="J90" s="42"/>
      <c r="K90" s="42"/>
      <c r="L90" s="42"/>
      <c r="M90" s="41"/>
      <c r="N90" s="41"/>
      <c r="O90" s="13"/>
      <c r="P90" s="13"/>
      <c r="Q90" s="43"/>
    </row>
    <row r="91" spans="1:17" s="3" customFormat="1" ht="19.5" customHeight="1" x14ac:dyDescent="0.25">
      <c r="B91" s="53" t="s">
        <v>38</v>
      </c>
      <c r="C91" s="53"/>
      <c r="D91" s="53"/>
      <c r="G91" s="25"/>
      <c r="H91" s="25" t="s">
        <v>39</v>
      </c>
      <c r="I91" s="25"/>
      <c r="N91" s="53" t="s">
        <v>34</v>
      </c>
      <c r="O91" s="53"/>
      <c r="P91" s="53"/>
      <c r="Q91" s="53"/>
    </row>
    <row r="92" spans="1:17" s="3" customFormat="1" ht="22.5" customHeight="1" x14ac:dyDescent="0.25">
      <c r="B92" s="25"/>
      <c r="C92" s="25"/>
      <c r="D92" s="25"/>
      <c r="G92" s="25"/>
      <c r="H92" s="25"/>
      <c r="I92" s="25"/>
      <c r="N92" s="25"/>
      <c r="O92" s="25"/>
      <c r="P92" s="25"/>
      <c r="Q92" s="25"/>
    </row>
    <row r="94" spans="1:17" x14ac:dyDescent="0.25">
      <c r="A94" s="9"/>
      <c r="B94" s="10"/>
      <c r="C94" s="10"/>
      <c r="D94" s="10"/>
      <c r="E94" s="10"/>
    </row>
  </sheetData>
  <mergeCells count="34">
    <mergeCell ref="Q56:Q64"/>
    <mergeCell ref="Q66:Q70"/>
    <mergeCell ref="Q73:Q77"/>
    <mergeCell ref="Q79:Q85"/>
    <mergeCell ref="B87:D87"/>
    <mergeCell ref="G87:I87"/>
    <mergeCell ref="N86:Q86"/>
    <mergeCell ref="N87:Q87"/>
    <mergeCell ref="Q13:Q23"/>
    <mergeCell ref="Q25:Q26"/>
    <mergeCell ref="Q28:Q35"/>
    <mergeCell ref="Q37:Q45"/>
    <mergeCell ref="Q47:Q54"/>
    <mergeCell ref="A2:Q2"/>
    <mergeCell ref="A3:Q3"/>
    <mergeCell ref="A4:Q4"/>
    <mergeCell ref="A5:Q5"/>
    <mergeCell ref="P6:Q6"/>
    <mergeCell ref="N91:Q91"/>
    <mergeCell ref="A7:A9"/>
    <mergeCell ref="B7:B9"/>
    <mergeCell ref="C7:C9"/>
    <mergeCell ref="D7:D9"/>
    <mergeCell ref="E7:E9"/>
    <mergeCell ref="F7:F9"/>
    <mergeCell ref="G7:L7"/>
    <mergeCell ref="M7:M9"/>
    <mergeCell ref="N7:P7"/>
    <mergeCell ref="Q7:Q9"/>
    <mergeCell ref="G8:G9"/>
    <mergeCell ref="H8:L8"/>
    <mergeCell ref="N8:N9"/>
    <mergeCell ref="O8:P8"/>
    <mergeCell ref="B91:D91"/>
  </mergeCells>
  <printOptions horizontalCentered="1"/>
  <pageMargins left="0" right="0" top="0.55118110236220474" bottom="0.46" header="0.31496062992125984" footer="0.32"/>
  <pageSetup paperSize="9" scale="7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Lấy Tes CỘNG ĐỒNG</vt:lpstr>
      <vt:lpstr>Phục vụ bệnh nhân nghi nhiễm </vt:lpstr>
      <vt:lpstr>'Lấy Tes CỘNG ĐỒNG'!Print_Area</vt:lpstr>
      <vt:lpstr>'Phục vụ bệnh nhân nghi nhiễm '!Print_Area</vt:lpstr>
      <vt:lpstr>'Lấy Tes CỘNG ĐỒNG'!Print_Titles</vt:lpstr>
      <vt:lpstr>'Phục vụ bệnh nhân nghi nhiễm '!Print_Titles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Xuan Ha</dc:creator>
  <cp:lastModifiedBy>Admin</cp:lastModifiedBy>
  <cp:lastPrinted>2022-06-03T03:37:36Z</cp:lastPrinted>
  <dcterms:created xsi:type="dcterms:W3CDTF">2002-01-18T00:59:56Z</dcterms:created>
  <dcterms:modified xsi:type="dcterms:W3CDTF">2022-06-03T03:37:44Z</dcterms:modified>
</cp:coreProperties>
</file>