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6605" windowHeight="8835"/>
  </bookViews>
  <sheets>
    <sheet name="Sheet1" sheetId="3" r:id="rId1"/>
    <sheet name="ngoại trú" sheetId="1" r:id="rId2"/>
    <sheet name="nội trú" sheetId="2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21" i="3"/>
  <c r="C20" i="3"/>
  <c r="C19" i="3" s="1"/>
  <c r="C13" i="3"/>
  <c r="C12" i="3" s="1"/>
  <c r="E14" i="3"/>
  <c r="E13" i="3" s="1"/>
  <c r="D16" i="3" s="1"/>
  <c r="E15" i="3"/>
  <c r="E12" i="3" l="1"/>
  <c r="C11" i="3"/>
  <c r="E11" i="3" s="1"/>
  <c r="E19" i="3"/>
  <c r="C18" i="3"/>
  <c r="E18" i="3" s="1"/>
  <c r="E20" i="3"/>
  <c r="G21" i="2"/>
  <c r="G17" i="2"/>
  <c r="G20" i="1"/>
  <c r="G16" i="1"/>
  <c r="E24" i="3" l="1"/>
  <c r="D23" i="3"/>
</calcChain>
</file>

<file path=xl/sharedStrings.xml><?xml version="1.0" encoding="utf-8"?>
<sst xmlns="http://schemas.openxmlformats.org/spreadsheetml/2006/main" count="185" uniqueCount="96">
  <si>
    <t>DANH SÁCH ĐỀ NGHỊ THANH TOÁN CHI PHÍ KCB</t>
  </si>
  <si>
    <t xml:space="preserve"> Năm 2019</t>
  </si>
  <si>
    <t>TÊN CSKCB :</t>
  </si>
  <si>
    <t>Mã CSKCB :</t>
  </si>
  <si>
    <t>TT</t>
  </si>
  <si>
    <t>A</t>
  </si>
  <si>
    <t>I</t>
  </si>
  <si>
    <t>III</t>
  </si>
  <si>
    <t>IV</t>
  </si>
  <si>
    <t>B</t>
  </si>
  <si>
    <t>C</t>
  </si>
  <si>
    <t>Khám chữa bệnh</t>
  </si>
  <si>
    <t>Đúng tuyến</t>
  </si>
  <si>
    <t>Cấp cứu</t>
  </si>
  <si>
    <t>Thông tuyến</t>
  </si>
  <si>
    <t>BỆNH NHÂN NGOẠI TỈNH ĐẾN</t>
  </si>
  <si>
    <t>Tổng C</t>
  </si>
  <si>
    <t>Tổng tiền đề nghị thanh toán(Viết bằng chữ) :</t>
  </si>
  <si>
    <t>Người lập biểu</t>
  </si>
  <si>
    <t>(Ký, họ tên)</t>
  </si>
  <si>
    <t>Trung tâm y tế huyện Quỳ Châu</t>
  </si>
  <si>
    <t>Số lượt</t>
  </si>
  <si>
    <t>TỔNG CHI PHÍ KHÁM, CHỮA BỆNH BHYT</t>
  </si>
  <si>
    <t>Tổng cộng</t>
  </si>
  <si>
    <t>(1)</t>
  </si>
  <si>
    <t>năm tỷ một trăm ba mươi triệu không trăm ba mươi chín nghìn ba trăm bốn mươi tám  đồng</t>
  </si>
  <si>
    <t>Không áp dụng tỷ lệ thanh toán</t>
  </si>
  <si>
    <t>Xét nghiệm</t>
  </si>
  <si>
    <t>(2)</t>
  </si>
  <si>
    <t>Trưởng phòng KHTH</t>
  </si>
  <si>
    <t>CĐHA TDCN</t>
  </si>
  <si>
    <t>(3)</t>
  </si>
  <si>
    <t>Thuốc</t>
  </si>
  <si>
    <t>(4)</t>
  </si>
  <si>
    <t>Máu</t>
  </si>
  <si>
    <t>(5)</t>
  </si>
  <si>
    <t>TTPT</t>
  </si>
  <si>
    <t>(6)</t>
  </si>
  <si>
    <t>VTYT</t>
  </si>
  <si>
    <t>(7)</t>
  </si>
  <si>
    <t>Kế toán trưởng</t>
  </si>
  <si>
    <t>Thanh toán theo tỷ lệ</t>
  </si>
  <si>
    <t>DVKT</t>
  </si>
  <si>
    <t>(8)</t>
  </si>
  <si>
    <t>(9)</t>
  </si>
  <si>
    <t>(10)</t>
  </si>
  <si>
    <t>Tiền khám</t>
  </si>
  <si>
    <t>(11)</t>
  </si>
  <si>
    <t>Tiền giường</t>
  </si>
  <si>
    <t>(12)</t>
  </si>
  <si>
    <t>Ngày 06 tháng 09 năm 2019</t>
  </si>
  <si>
    <t>Thủ trưởng đơn vị</t>
  </si>
  <si>
    <t>(Ký, họ tên,đóng dấu)</t>
  </si>
  <si>
    <t>Vận chuyển</t>
  </si>
  <si>
    <t>(13)</t>
  </si>
  <si>
    <t>Người bệnh chi trả</t>
  </si>
  <si>
    <t>(14)</t>
  </si>
  <si>
    <t>Đề nghị BHXH TT</t>
  </si>
  <si>
    <t>(15)</t>
  </si>
  <si>
    <t>Trong đó chi phí ngoài quỹ định suất</t>
  </si>
  <si>
    <t>(16)</t>
  </si>
  <si>
    <t>sáu tỷ tám trăm lẻ một triệu hai trăm mười nghìn ba trăm tám mươi hai  đồng</t>
  </si>
  <si>
    <t>Đơn bình quân đến hết T8/2019:</t>
  </si>
  <si>
    <t>Trần  ngoại trú 2019:</t>
  </si>
  <si>
    <t>Dự kiến bệnh nhân đến 31/12/2019</t>
  </si>
  <si>
    <t xml:space="preserve"> Đơn bình quân dự kiến đến 31/12/2019</t>
  </si>
  <si>
    <t>Nếu giảm thì đơn bình quân đến 31/12/2019</t>
  </si>
  <si>
    <t>SỞ Y TẾ NGHỆ AN</t>
  </si>
  <si>
    <t xml:space="preserve">TRUNG TÂM Y TẾ QUỲ CHÂU </t>
  </si>
  <si>
    <t xml:space="preserve">THÔNG BÁO </t>
  </si>
  <si>
    <t>Về việc điều chỉnh đơn điều trị Nội trú, Ngoại trú 4 tháng cuối năm 2019</t>
  </si>
  <si>
    <t>Trần ngoại trú 2019</t>
  </si>
  <si>
    <t>Đơn bình quân 8 tháng đầu năm 2019</t>
  </si>
  <si>
    <t xml:space="preserve">Số tiền </t>
  </si>
  <si>
    <t>Kinh phí KCB BHYT</t>
  </si>
  <si>
    <t xml:space="preserve">Kinh phí thực hiện, ước thực hiện </t>
  </si>
  <si>
    <t>-</t>
  </si>
  <si>
    <t>II</t>
  </si>
  <si>
    <t xml:space="preserve">NỘI TRÚ </t>
  </si>
  <si>
    <t xml:space="preserve">NGOẠI TRÚ </t>
  </si>
  <si>
    <t>NỘI DUNG</t>
  </si>
  <si>
    <t>Trần nội trú 2019</t>
  </si>
  <si>
    <t>Ghi chú</t>
  </si>
  <si>
    <t>Đơn BQ</t>
  </si>
  <si>
    <t>Đơn bình quân năm 2019</t>
  </si>
  <si>
    <t>Đợt điều trị bình quân 2019</t>
  </si>
  <si>
    <t>Tổng kinh phí thực hiện năm 2019</t>
  </si>
  <si>
    <t xml:space="preserve">           Căn cứ thông báo số: 149/TB-UBND ngày 30/5/2019 về việc giao nguồn kinh phí chi khám bệnh, chữa bệnh BHYT năm 2019 của UBND tỉnh Nghệ An; </t>
  </si>
  <si>
    <t xml:space="preserve">          Căn cứ báo cáo Quyết toán KP nguồn BHYT 8 tháng đầu năm 2019, ước thực hiện 4 tháng cuối năm 2019. Nhằm đảm bảo kinh phí hoạt động KCB BHYT cho đối tượng Ngoại tỉnh đến, Phòng Tài chính - Kế toán thông báo về điều chỉnh KP đợt điều trị nội trú, ngoại trú như sau:</t>
  </si>
  <si>
    <t>*</t>
  </si>
  <si>
    <t>Quỳ châu, ngày 09 tháng 9 năm 2019</t>
  </si>
  <si>
    <t>PHÒNG TÀI CHÍNH - KẾ TOÁN</t>
  </si>
  <si>
    <t>Lê Hữu Ngọc</t>
  </si>
  <si>
    <t>Lưu ý: Đối tượng Ngoại tỉnh đến: - Thẻ do Bảo hiểm xã hội bộ quốc phòng cấp ( kể cả thẻ phát hành ở tỉnh nghệ an ), mã đầu của thẻ: CA, TA, QN, TQ…</t>
  </si>
  <si>
    <t xml:space="preserve"> - Thẻ được in phát hành ở các tỉnh khác: Chú ý ở đăng ký KCB ban đầu hoặc nơi phát hành BHXH tỉnh khác.</t>
  </si>
  <si>
    <t>ĐVT: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</si>
</sst>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36" x14ac:knownFonts="1">
    <font>
      <sz val="11"/>
      <color rgb="FF000000"/>
      <name val="Calibri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b/>
      <sz val="7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i/>
      <sz val="9"/>
      <color rgb="FF000000"/>
      <name val="Times New Roman"/>
    </font>
    <font>
      <sz val="11"/>
      <color rgb="FF000000"/>
      <name val="Calibri"/>
    </font>
    <font>
      <sz val="14"/>
      <color rgb="FF000000"/>
      <name val="Times New Roman"/>
      <family val="1"/>
      <charset val="163"/>
      <scheme val="major"/>
    </font>
    <font>
      <b/>
      <sz val="14"/>
      <color rgb="FF000000"/>
      <name val="Times New Roman"/>
      <family val="1"/>
      <charset val="163"/>
      <scheme val="major"/>
    </font>
    <font>
      <b/>
      <sz val="16"/>
      <color rgb="FF000000"/>
      <name val="Times New Roman"/>
      <family val="1"/>
      <charset val="163"/>
      <scheme val="major"/>
    </font>
    <font>
      <b/>
      <sz val="12"/>
      <color rgb="FF000000"/>
      <name val="Times New Roman"/>
      <family val="1"/>
      <charset val="163"/>
      <scheme val="major"/>
    </font>
    <font>
      <sz val="12"/>
      <color rgb="FF000000"/>
      <name val="Times New Roman"/>
      <family val="1"/>
      <charset val="163"/>
      <scheme val="major"/>
    </font>
  </fonts>
  <fills count="3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0" fillId="30" borderId="29"/>
    <xf numFmtId="43" fontId="30" fillId="0" borderId="0" applyFont="0" applyFill="0" applyBorder="0" applyAlignment="0" applyProtection="0"/>
  </cellStyleXfs>
  <cellXfs count="113">
    <xf numFmtId="0" fontId="0" fillId="0" borderId="0" xfId="0"/>
    <xf numFmtId="0" fontId="4" fillId="5" borderId="4" xfId="0" applyNumberFormat="1" applyFont="1" applyFill="1" applyBorder="1" applyAlignment="1">
      <alignment horizontal="center" vertical="center" wrapText="1" shrinkToFit="1"/>
    </xf>
    <xf numFmtId="49" fontId="5" fillId="6" borderId="5" xfId="0" applyNumberFormat="1" applyFont="1" applyFill="1" applyBorder="1" applyAlignment="1">
      <alignment horizontal="center" vertical="center" wrapText="1" shrinkToFit="1"/>
    </xf>
    <xf numFmtId="49" fontId="6" fillId="7" borderId="6" xfId="0" applyNumberFormat="1" applyFont="1" applyFill="1" applyBorder="1" applyAlignment="1">
      <alignment horizontal="center" vertical="center" wrapText="1" shrinkToFit="1"/>
    </xf>
    <xf numFmtId="0" fontId="7" fillId="8" borderId="7" xfId="0" applyNumberFormat="1" applyFont="1" applyFill="1" applyBorder="1" applyAlignment="1">
      <alignment horizontal="left" vertical="center" wrapText="1" shrinkToFit="1"/>
    </xf>
    <xf numFmtId="0" fontId="8" fillId="9" borderId="8" xfId="0" applyNumberFormat="1" applyFont="1" applyFill="1" applyBorder="1" applyAlignment="1">
      <alignment horizontal="left" vertical="center" wrapText="1" shrinkToFit="1"/>
    </xf>
    <xf numFmtId="0" fontId="9" fillId="10" borderId="9" xfId="0" applyNumberFormat="1" applyFont="1" applyFill="1" applyBorder="1" applyAlignment="1">
      <alignment horizontal="center" vertical="center" wrapText="1" shrinkToFit="1"/>
    </xf>
    <xf numFmtId="0" fontId="10" fillId="11" borderId="10" xfId="0" applyNumberFormat="1" applyFont="1" applyFill="1" applyBorder="1" applyAlignment="1">
      <alignment horizontal="center" vertical="center" wrapText="1" shrinkToFit="1"/>
    </xf>
    <xf numFmtId="3" fontId="20" fillId="21" borderId="20" xfId="0" applyNumberFormat="1" applyFont="1" applyFill="1" applyBorder="1" applyAlignment="1">
      <alignment horizontal="right" vertical="center" wrapText="1" shrinkToFit="1"/>
    </xf>
    <xf numFmtId="3" fontId="24" fillId="25" borderId="24" xfId="0" applyNumberFormat="1" applyFont="1" applyFill="1" applyBorder="1" applyAlignment="1">
      <alignment horizontal="right" vertical="center" wrapText="1" shrinkToFit="1"/>
    </xf>
    <xf numFmtId="3" fontId="25" fillId="26" borderId="25" xfId="0" applyNumberFormat="1" applyFont="1" applyFill="1" applyBorder="1" applyAlignment="1">
      <alignment horizontal="right" vertical="center" wrapText="1" shrinkToFit="1"/>
    </xf>
    <xf numFmtId="0" fontId="27" fillId="28" borderId="27" xfId="0" applyNumberFormat="1" applyFont="1" applyFill="1" applyBorder="1" applyAlignment="1">
      <alignment horizontal="center" vertical="center" wrapText="1" shrinkToFit="1"/>
    </xf>
    <xf numFmtId="0" fontId="30" fillId="30" borderId="29" xfId="1"/>
    <xf numFmtId="0" fontId="3" fillId="30" borderId="18" xfId="1" applyFont="1" applyBorder="1" applyAlignment="1">
      <alignment horizontal="center" vertical="center" wrapText="1" shrinkToFit="1"/>
    </xf>
    <xf numFmtId="0" fontId="3" fillId="30" borderId="27" xfId="1" applyFont="1" applyBorder="1" applyAlignment="1">
      <alignment horizontal="center" vertical="center" wrapText="1" shrinkToFit="1"/>
    </xf>
    <xf numFmtId="0" fontId="3" fillId="30" borderId="8" xfId="1" applyFont="1" applyBorder="1" applyAlignment="1">
      <alignment horizontal="center" vertical="center" wrapText="1" shrinkToFit="1"/>
    </xf>
    <xf numFmtId="0" fontId="3" fillId="30" borderId="24" xfId="1" applyFont="1" applyBorder="1" applyAlignment="1">
      <alignment horizontal="center" vertical="center" wrapText="1" shrinkToFit="1"/>
    </xf>
    <xf numFmtId="49" fontId="5" fillId="30" borderId="8" xfId="1" applyNumberFormat="1" applyFont="1" applyBorder="1" applyAlignment="1">
      <alignment horizontal="center" vertical="center" wrapText="1" shrinkToFit="1"/>
    </xf>
    <xf numFmtId="49" fontId="6" fillId="30" borderId="8" xfId="1" applyNumberFormat="1" applyFont="1" applyBorder="1" applyAlignment="1">
      <alignment horizontal="center" vertical="center" wrapText="1" shrinkToFit="1"/>
    </xf>
    <xf numFmtId="3" fontId="21" fillId="30" borderId="24" xfId="1" applyNumberFormat="1" applyFont="1" applyBorder="1" applyAlignment="1">
      <alignment horizontal="right" vertical="center" wrapText="1" shrinkToFit="1"/>
    </xf>
    <xf numFmtId="0" fontId="5" fillId="30" borderId="28" xfId="1" applyFont="1" applyBorder="1" applyAlignment="1">
      <alignment horizontal="left" vertical="center" wrapText="1" shrinkToFit="1"/>
    </xf>
    <xf numFmtId="3" fontId="19" fillId="30" borderId="25" xfId="1" applyNumberFormat="1" applyFont="1" applyBorder="1" applyAlignment="1">
      <alignment horizontal="right" vertical="center" wrapText="1" shrinkToFit="1"/>
    </xf>
    <xf numFmtId="0" fontId="31" fillId="0" borderId="0" xfId="0" applyFont="1"/>
    <xf numFmtId="0" fontId="31" fillId="0" borderId="0" xfId="0" applyFont="1" applyAlignment="1"/>
    <xf numFmtId="164" fontId="31" fillId="0" borderId="0" xfId="2" applyNumberFormat="1" applyFont="1" applyAlignment="1"/>
    <xf numFmtId="164" fontId="31" fillId="0" borderId="0" xfId="2" applyNumberFormat="1" applyFont="1"/>
    <xf numFmtId="0" fontId="31" fillId="0" borderId="2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164" fontId="32" fillId="0" borderId="29" xfId="2" applyNumberFormat="1" applyFont="1" applyBorder="1" applyAlignment="1">
      <alignment horizontal="center"/>
    </xf>
    <xf numFmtId="164" fontId="31" fillId="0" borderId="29" xfId="2" applyNumberFormat="1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1" fillId="0" borderId="29" xfId="0" applyFont="1" applyBorder="1" applyAlignment="1">
      <alignment horizontal="left" wrapText="1"/>
    </xf>
    <xf numFmtId="3" fontId="24" fillId="25" borderId="24" xfId="0" applyNumberFormat="1" applyFont="1" applyFill="1" applyBorder="1" applyAlignment="1">
      <alignment horizontal="right" vertical="center" wrapText="1" shrinkToFit="1"/>
    </xf>
    <xf numFmtId="3" fontId="20" fillId="21" borderId="20" xfId="0" applyNumberFormat="1" applyFont="1" applyFill="1" applyBorder="1" applyAlignment="1">
      <alignment horizontal="right" vertical="center" wrapText="1" shrinkToFit="1"/>
    </xf>
    <xf numFmtId="0" fontId="5" fillId="15" borderId="14" xfId="0" applyNumberFormat="1" applyFont="1" applyFill="1" applyBorder="1" applyAlignment="1">
      <alignment horizontal="left" vertical="center" wrapText="1" shrinkToFit="1"/>
    </xf>
    <xf numFmtId="0" fontId="14" fillId="15" borderId="14" xfId="0" applyNumberFormat="1" applyFont="1" applyFill="1" applyBorder="1" applyAlignment="1">
      <alignment horizontal="left" vertical="center" wrapText="1" shrinkToFit="1"/>
    </xf>
    <xf numFmtId="3" fontId="25" fillId="26" borderId="25" xfId="0" applyNumberFormat="1" applyFont="1" applyFill="1" applyBorder="1" applyAlignment="1">
      <alignment horizontal="right" vertical="center" wrapText="1" shrinkToFit="1"/>
    </xf>
    <xf numFmtId="49" fontId="29" fillId="30" borderId="29" xfId="0" applyNumberFormat="1" applyFont="1" applyFill="1" applyBorder="1" applyAlignment="1">
      <alignment horizontal="center" vertical="center" wrapText="1" shrinkToFit="1"/>
    </xf>
    <xf numFmtId="0" fontId="16" fillId="17" borderId="16" xfId="0" applyNumberFormat="1" applyFont="1" applyFill="1" applyBorder="1" applyAlignment="1">
      <alignment horizontal="center" vertical="top" wrapText="1" shrinkToFit="1"/>
    </xf>
    <xf numFmtId="0" fontId="17" fillId="18" borderId="17" xfId="0" applyNumberFormat="1" applyFont="1" applyFill="1" applyBorder="1" applyAlignment="1">
      <alignment horizontal="center" vertical="top" wrapText="1" shrinkToFit="1"/>
    </xf>
    <xf numFmtId="0" fontId="26" fillId="27" borderId="26" xfId="0" applyNumberFormat="1" applyFont="1" applyFill="1" applyBorder="1" applyAlignment="1">
      <alignment horizontal="center" vertical="center" wrapText="1" shrinkToFit="1"/>
    </xf>
    <xf numFmtId="0" fontId="9" fillId="10" borderId="9" xfId="0" applyNumberFormat="1" applyFont="1" applyFill="1" applyBorder="1" applyAlignment="1">
      <alignment horizontal="center" vertical="center" wrapText="1" shrinkToFit="1"/>
    </xf>
    <xf numFmtId="0" fontId="10" fillId="11" borderId="10" xfId="0" applyNumberFormat="1" applyFont="1" applyFill="1" applyBorder="1" applyAlignment="1">
      <alignment horizontal="center" vertical="center" wrapText="1" shrinkToFit="1"/>
    </xf>
    <xf numFmtId="0" fontId="23" fillId="24" borderId="23" xfId="0" applyNumberFormat="1" applyFont="1" applyFill="1" applyBorder="1" applyAlignment="1">
      <alignment horizontal="center" vertical="center" wrapText="1" shrinkToFit="1"/>
    </xf>
    <xf numFmtId="0" fontId="15" fillId="16" borderId="15" xfId="0" applyNumberFormat="1" applyFont="1" applyFill="1" applyBorder="1" applyAlignment="1">
      <alignment horizontal="left" vertical="center" wrapText="1" shrinkToFit="1"/>
    </xf>
    <xf numFmtId="0" fontId="28" fillId="29" borderId="28" xfId="0" applyNumberFormat="1" applyFont="1" applyFill="1" applyBorder="1" applyAlignment="1">
      <alignment horizontal="center" vertical="center" wrapText="1" shrinkToFit="1"/>
    </xf>
    <xf numFmtId="49" fontId="12" fillId="13" borderId="12" xfId="0" applyNumberFormat="1" applyFont="1" applyFill="1" applyBorder="1" applyAlignment="1">
      <alignment horizontal="left" vertical="center" wrapText="1" shrinkToFit="1"/>
    </xf>
    <xf numFmtId="49" fontId="13" fillId="14" borderId="13" xfId="0" applyNumberFormat="1" applyFont="1" applyFill="1" applyBorder="1" applyAlignment="1">
      <alignment horizontal="left" vertical="center" wrapText="1" shrinkToFit="1"/>
    </xf>
    <xf numFmtId="0" fontId="2" fillId="3" borderId="2" xfId="0" applyNumberFormat="1" applyFont="1" applyFill="1" applyBorder="1" applyAlignment="1">
      <alignment horizontal="left" vertical="center" wrapText="1" shrinkToFit="1"/>
    </xf>
    <xf numFmtId="0" fontId="18" fillId="19" borderId="18" xfId="0" applyNumberFormat="1" applyFont="1" applyFill="1" applyBorder="1" applyAlignment="1">
      <alignment horizontal="left" vertical="center" wrapText="1" shrinkToFit="1"/>
    </xf>
    <xf numFmtId="1" fontId="19" fillId="20" borderId="19" xfId="0" applyNumberFormat="1" applyFont="1" applyFill="1" applyBorder="1" applyAlignment="1">
      <alignment horizontal="right" vertical="center" wrapText="1" shrinkToFit="1"/>
    </xf>
    <xf numFmtId="0" fontId="21" fillId="22" borderId="21" xfId="0" applyNumberFormat="1" applyFont="1" applyFill="1" applyBorder="1" applyAlignment="1">
      <alignment horizontal="right" vertical="center" wrapText="1" shrinkToFit="1"/>
    </xf>
    <xf numFmtId="0" fontId="22" fillId="23" borderId="22" xfId="0" applyNumberFormat="1" applyFont="1" applyFill="1" applyBorder="1" applyAlignment="1">
      <alignment horizontal="center" vertical="center" wrapText="1" shrinkToFit="1"/>
    </xf>
    <xf numFmtId="22" fontId="11" fillId="12" borderId="11" xfId="0" applyNumberFormat="1" applyFont="1" applyFill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 wrapText="1" shrinkToFit="1"/>
    </xf>
    <xf numFmtId="0" fontId="17" fillId="30" borderId="29" xfId="1" applyFont="1" applyAlignment="1">
      <alignment horizontal="center" vertical="top" wrapText="1" shrinkToFit="1"/>
    </xf>
    <xf numFmtId="0" fontId="2" fillId="30" borderId="29" xfId="1" applyFont="1" applyAlignment="1">
      <alignment horizontal="center" vertical="top" wrapText="1" shrinkToFit="1"/>
    </xf>
    <xf numFmtId="0" fontId="2" fillId="30" borderId="29" xfId="1" applyFont="1" applyAlignment="1">
      <alignment horizontal="left" vertical="center" wrapText="1" shrinkToFit="1"/>
    </xf>
    <xf numFmtId="49" fontId="17" fillId="30" borderId="29" xfId="1" applyNumberFormat="1" applyFont="1" applyAlignment="1">
      <alignment horizontal="center" vertical="center" wrapText="1" shrinkToFit="1"/>
    </xf>
    <xf numFmtId="3" fontId="19" fillId="30" borderId="25" xfId="1" applyNumberFormat="1" applyFont="1" applyBorder="1" applyAlignment="1">
      <alignment horizontal="right" vertical="center" wrapText="1" shrinkToFit="1"/>
    </xf>
    <xf numFmtId="3" fontId="21" fillId="30" borderId="24" xfId="1" applyNumberFormat="1" applyFont="1" applyBorder="1" applyAlignment="1">
      <alignment horizontal="right" vertical="center" wrapText="1" shrinkToFit="1"/>
    </xf>
    <xf numFmtId="49" fontId="5" fillId="30" borderId="25" xfId="1" applyNumberFormat="1" applyFont="1" applyBorder="1" applyAlignment="1">
      <alignment horizontal="left" vertical="center" wrapText="1" shrinkToFit="1"/>
    </xf>
    <xf numFmtId="1" fontId="19" fillId="30" borderId="25" xfId="1" applyNumberFormat="1" applyFont="1" applyBorder="1" applyAlignment="1">
      <alignment horizontal="right" vertical="center" wrapText="1" shrinkToFit="1"/>
    </xf>
    <xf numFmtId="49" fontId="6" fillId="30" borderId="24" xfId="1" applyNumberFormat="1" applyFont="1" applyBorder="1" applyAlignment="1">
      <alignment horizontal="left" vertical="center" wrapText="1" shrinkToFit="1"/>
    </xf>
    <xf numFmtId="0" fontId="21" fillId="30" borderId="24" xfId="1" applyFont="1" applyBorder="1" applyAlignment="1">
      <alignment horizontal="right" vertical="center" wrapText="1" shrinkToFit="1"/>
    </xf>
    <xf numFmtId="0" fontId="3" fillId="30" borderId="24" xfId="1" applyFont="1" applyBorder="1" applyAlignment="1">
      <alignment horizontal="center" vertical="center" wrapText="1" shrinkToFit="1"/>
    </xf>
    <xf numFmtId="22" fontId="5" fillId="30" borderId="24" xfId="1" applyNumberFormat="1" applyFont="1" applyBorder="1" applyAlignment="1">
      <alignment horizontal="left" vertical="center" wrapText="1" shrinkToFit="1"/>
    </xf>
    <xf numFmtId="0" fontId="5" fillId="30" borderId="18" xfId="1" applyFont="1" applyBorder="1" applyAlignment="1">
      <alignment horizontal="left" vertical="center" wrapText="1" shrinkToFit="1"/>
    </xf>
    <xf numFmtId="0" fontId="1" fillId="30" borderId="29" xfId="1" applyFont="1" applyAlignment="1">
      <alignment horizontal="center" vertical="center"/>
    </xf>
    <xf numFmtId="0" fontId="3" fillId="30" borderId="25" xfId="1" applyFont="1" applyBorder="1" applyAlignment="1">
      <alignment horizontal="center" vertical="center" wrapText="1" shrinkToFit="1"/>
    </xf>
    <xf numFmtId="0" fontId="3" fillId="30" borderId="18" xfId="1" applyFont="1" applyBorder="1" applyAlignment="1">
      <alignment horizontal="center" vertical="center" wrapText="1" shrinkToFit="1"/>
    </xf>
    <xf numFmtId="0" fontId="3" fillId="30" borderId="3" xfId="1" applyFont="1" applyBorder="1" applyAlignment="1">
      <alignment horizontal="center" vertical="center" wrapText="1" shrinkToFit="1"/>
    </xf>
    <xf numFmtId="0" fontId="3" fillId="30" borderId="29" xfId="1" applyFont="1" applyAlignment="1">
      <alignment horizontal="center" vertical="center" wrapText="1" shrinkToFit="1"/>
    </xf>
    <xf numFmtId="0" fontId="3" fillId="30" borderId="28" xfId="1" applyFont="1" applyBorder="1" applyAlignment="1">
      <alignment horizontal="center" vertical="center" wrapText="1" shrinkToFit="1"/>
    </xf>
    <xf numFmtId="0" fontId="34" fillId="0" borderId="30" xfId="0" applyFont="1" applyBorder="1" applyAlignment="1"/>
    <xf numFmtId="164" fontId="34" fillId="0" borderId="30" xfId="2" applyNumberFormat="1" applyFont="1" applyBorder="1" applyAlignment="1"/>
    <xf numFmtId="164" fontId="34" fillId="0" borderId="30" xfId="0" applyNumberFormat="1" applyFont="1" applyBorder="1" applyAlignment="1"/>
    <xf numFmtId="0" fontId="35" fillId="0" borderId="31" xfId="0" applyFont="1" applyBorder="1" applyAlignment="1"/>
    <xf numFmtId="164" fontId="35" fillId="0" borderId="31" xfId="2" applyNumberFormat="1" applyFont="1" applyBorder="1" applyAlignment="1"/>
    <xf numFmtId="164" fontId="35" fillId="0" borderId="31" xfId="0" applyNumberFormat="1" applyFont="1" applyBorder="1" applyAlignment="1"/>
    <xf numFmtId="0" fontId="34" fillId="0" borderId="32" xfId="0" applyFont="1" applyBorder="1" applyAlignment="1"/>
    <xf numFmtId="164" fontId="34" fillId="0" borderId="32" xfId="2" applyNumberFormat="1" applyFont="1" applyBorder="1" applyAlignment="1"/>
    <xf numFmtId="0" fontId="35" fillId="0" borderId="32" xfId="0" applyFont="1" applyBorder="1" applyAlignment="1"/>
    <xf numFmtId="164" fontId="35" fillId="0" borderId="32" xfId="2" applyNumberFormat="1" applyFont="1" applyBorder="1" applyAlignment="1"/>
    <xf numFmtId="0" fontId="35" fillId="0" borderId="33" xfId="0" applyFont="1" applyBorder="1" applyAlignment="1"/>
    <xf numFmtId="164" fontId="34" fillId="0" borderId="33" xfId="2" applyNumberFormat="1" applyFont="1" applyBorder="1" applyAlignment="1"/>
    <xf numFmtId="164" fontId="35" fillId="0" borderId="33" xfId="2" applyNumberFormat="1" applyFont="1" applyBorder="1" applyAlignment="1"/>
    <xf numFmtId="0" fontId="35" fillId="0" borderId="30" xfId="0" applyFont="1" applyBorder="1" applyAlignment="1"/>
    <xf numFmtId="0" fontId="34" fillId="0" borderId="31" xfId="0" applyFont="1" applyBorder="1" applyAlignment="1"/>
    <xf numFmtId="164" fontId="34" fillId="0" borderId="31" xfId="2" applyNumberFormat="1" applyFont="1" applyBorder="1" applyAlignment="1"/>
    <xf numFmtId="164" fontId="34" fillId="0" borderId="31" xfId="0" applyNumberFormat="1" applyFont="1" applyBorder="1" applyAlignment="1"/>
    <xf numFmtId="164" fontId="35" fillId="0" borderId="32" xfId="0" applyNumberFormat="1" applyFont="1" applyBorder="1" applyAlignment="1"/>
    <xf numFmtId="0" fontId="34" fillId="0" borderId="30" xfId="0" applyFont="1" applyBorder="1" applyAlignment="1">
      <alignment horizontal="center"/>
    </xf>
    <xf numFmtId="0" fontId="34" fillId="0" borderId="30" xfId="0" applyFont="1" applyBorder="1"/>
    <xf numFmtId="0" fontId="35" fillId="0" borderId="31" xfId="0" applyFont="1" applyBorder="1" applyAlignment="1">
      <alignment horizontal="center"/>
    </xf>
    <xf numFmtId="0" fontId="35" fillId="0" borderId="31" xfId="0" applyFont="1" applyBorder="1"/>
    <xf numFmtId="0" fontId="34" fillId="0" borderId="32" xfId="0" applyFont="1" applyBorder="1" applyAlignment="1">
      <alignment horizontal="center"/>
    </xf>
    <xf numFmtId="0" fontId="34" fillId="0" borderId="32" xfId="0" applyFont="1" applyBorder="1"/>
    <xf numFmtId="0" fontId="35" fillId="0" borderId="32" xfId="0" applyFont="1" applyBorder="1" applyAlignment="1">
      <alignment horizontal="center"/>
    </xf>
    <xf numFmtId="0" fontId="35" fillId="0" borderId="32" xfId="0" applyFont="1" applyBorder="1"/>
    <xf numFmtId="0" fontId="35" fillId="0" borderId="33" xfId="0" applyFont="1" applyBorder="1" applyAlignment="1">
      <alignment horizontal="center"/>
    </xf>
    <xf numFmtId="0" fontId="34" fillId="0" borderId="33" xfId="0" applyFont="1" applyBorder="1"/>
    <xf numFmtId="164" fontId="35" fillId="0" borderId="30" xfId="2" applyNumberFormat="1" applyFont="1" applyBorder="1" applyAlignment="1"/>
    <xf numFmtId="0" fontId="34" fillId="0" borderId="31" xfId="0" applyFont="1" applyBorder="1" applyAlignment="1">
      <alignment horizontal="center"/>
    </xf>
    <xf numFmtId="0" fontId="34" fillId="0" borderId="31" xfId="0" applyFont="1" applyBorder="1"/>
    <xf numFmtId="0" fontId="35" fillId="0" borderId="30" xfId="0" applyFont="1" applyBorder="1"/>
    <xf numFmtId="0" fontId="34" fillId="0" borderId="3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</cellXfs>
  <cellStyles count="3">
    <cellStyle name="Bình thường 2" xfId="1"/>
    <cellStyle name="C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3" workbookViewId="0">
      <selection activeCell="K29" sqref="K29"/>
    </sheetView>
  </sheetViews>
  <sheetFormatPr defaultColWidth="9.140625" defaultRowHeight="18.75" x14ac:dyDescent="0.3"/>
  <cols>
    <col min="1" max="1" width="6.28515625" style="22" customWidth="1"/>
    <col min="2" max="2" width="36.85546875" style="22" customWidth="1"/>
    <col min="3" max="3" width="8.7109375" style="22" customWidth="1"/>
    <col min="4" max="4" width="14.140625" style="22" customWidth="1"/>
    <col min="5" max="5" width="15.5703125" style="22" customWidth="1"/>
    <col min="6" max="6" width="9.85546875" style="22" customWidth="1"/>
    <col min="7" max="11" width="9.140625" style="22"/>
    <col min="12" max="12" width="16.85546875" style="22" customWidth="1"/>
    <col min="13" max="13" width="19.140625" style="22" customWidth="1"/>
    <col min="14" max="15" width="9.140625" style="22"/>
    <col min="16" max="16" width="9.28515625" style="22" bestFit="1" customWidth="1"/>
    <col min="17" max="17" width="9.140625" style="22"/>
    <col min="18" max="18" width="10.28515625" style="22" bestFit="1" customWidth="1"/>
    <col min="19" max="19" width="9.140625" style="22"/>
    <col min="20" max="20" width="9.28515625" style="22" bestFit="1" customWidth="1"/>
    <col min="21" max="16384" width="9.140625" style="22"/>
  </cols>
  <sheetData>
    <row r="1" spans="1:20" x14ac:dyDescent="0.3">
      <c r="A1" s="27" t="s">
        <v>67</v>
      </c>
      <c r="B1" s="27"/>
    </row>
    <row r="2" spans="1:20" x14ac:dyDescent="0.3">
      <c r="A2" s="28" t="s">
        <v>68</v>
      </c>
      <c r="B2" s="28"/>
    </row>
    <row r="3" spans="1:20" ht="32.25" customHeight="1" x14ac:dyDescent="0.3">
      <c r="A3" s="33" t="s">
        <v>69</v>
      </c>
      <c r="B3" s="33"/>
      <c r="C3" s="33"/>
      <c r="D3" s="33"/>
      <c r="E3" s="33"/>
      <c r="F3" s="33"/>
    </row>
    <row r="4" spans="1:20" ht="26.25" customHeight="1" x14ac:dyDescent="0.3">
      <c r="A4" s="34" t="s">
        <v>70</v>
      </c>
      <c r="B4" s="34"/>
      <c r="C4" s="34"/>
      <c r="D4" s="34"/>
      <c r="E4" s="34"/>
      <c r="F4" s="34"/>
    </row>
    <row r="5" spans="1:20" x14ac:dyDescent="0.3">
      <c r="A5" s="26"/>
      <c r="B5" s="26"/>
      <c r="C5" s="26"/>
      <c r="D5" s="26"/>
      <c r="E5" s="26"/>
      <c r="F5" s="26"/>
    </row>
    <row r="6" spans="1:20" ht="36.75" customHeight="1" x14ac:dyDescent="0.3">
      <c r="A6" s="35" t="s">
        <v>87</v>
      </c>
      <c r="B6" s="35"/>
      <c r="C6" s="35"/>
      <c r="D6" s="35"/>
      <c r="E6" s="35"/>
      <c r="F6" s="35"/>
    </row>
    <row r="7" spans="1:20" ht="77.25" customHeight="1" x14ac:dyDescent="0.3">
      <c r="A7" s="35" t="s">
        <v>88</v>
      </c>
      <c r="B7" s="35"/>
      <c r="C7" s="35"/>
      <c r="D7" s="35"/>
      <c r="E7" s="35"/>
      <c r="F7" s="35"/>
    </row>
    <row r="8" spans="1:20" x14ac:dyDescent="0.3">
      <c r="F8" s="112" t="s">
        <v>95</v>
      </c>
    </row>
    <row r="9" spans="1:20" ht="27.75" customHeight="1" x14ac:dyDescent="0.3">
      <c r="A9" s="111" t="s">
        <v>4</v>
      </c>
      <c r="B9" s="111" t="s">
        <v>80</v>
      </c>
      <c r="C9" s="111" t="s">
        <v>21</v>
      </c>
      <c r="D9" s="111" t="s">
        <v>83</v>
      </c>
      <c r="E9" s="111" t="s">
        <v>73</v>
      </c>
      <c r="F9" s="111" t="s">
        <v>82</v>
      </c>
    </row>
    <row r="10" spans="1:20" x14ac:dyDescent="0.3">
      <c r="A10" s="97" t="s">
        <v>6</v>
      </c>
      <c r="B10" s="98" t="s">
        <v>79</v>
      </c>
      <c r="C10" s="92"/>
      <c r="D10" s="92"/>
      <c r="E10" s="92"/>
      <c r="F10" s="92"/>
      <c r="R10" s="22">
        <v>177460.1050420168</v>
      </c>
    </row>
    <row r="11" spans="1:20" x14ac:dyDescent="0.3">
      <c r="A11" s="97">
        <v>1</v>
      </c>
      <c r="B11" s="98" t="s">
        <v>74</v>
      </c>
      <c r="C11" s="79">
        <f>C12</f>
        <v>358</v>
      </c>
      <c r="D11" s="80">
        <v>166000</v>
      </c>
      <c r="E11" s="81">
        <f>C11*D11</f>
        <v>59428000</v>
      </c>
      <c r="F11" s="92"/>
    </row>
    <row r="12" spans="1:20" x14ac:dyDescent="0.3">
      <c r="A12" s="99" t="s">
        <v>76</v>
      </c>
      <c r="B12" s="100" t="s">
        <v>71</v>
      </c>
      <c r="C12" s="82">
        <f>C13</f>
        <v>358</v>
      </c>
      <c r="D12" s="83">
        <v>166000</v>
      </c>
      <c r="E12" s="84">
        <f>C12*D12</f>
        <v>59428000</v>
      </c>
      <c r="F12" s="82"/>
    </row>
    <row r="13" spans="1:20" x14ac:dyDescent="0.3">
      <c r="A13" s="101">
        <v>2</v>
      </c>
      <c r="B13" s="102" t="s">
        <v>75</v>
      </c>
      <c r="C13" s="85">
        <f>SUM(C14:C15)</f>
        <v>358</v>
      </c>
      <c r="D13" s="85"/>
      <c r="E13" s="86">
        <f t="shared" ref="E13" si="0">SUM(E14:E15)</f>
        <v>59764000</v>
      </c>
      <c r="F13" s="96"/>
    </row>
    <row r="14" spans="1:20" x14ac:dyDescent="0.3">
      <c r="A14" s="103" t="s">
        <v>76</v>
      </c>
      <c r="B14" s="104" t="s">
        <v>72</v>
      </c>
      <c r="C14" s="87">
        <v>238</v>
      </c>
      <c r="D14" s="88">
        <v>178000</v>
      </c>
      <c r="E14" s="88">
        <f>D14*C14</f>
        <v>42364000</v>
      </c>
      <c r="F14" s="88"/>
      <c r="G14" s="25"/>
      <c r="H14" s="25"/>
      <c r="R14" s="22">
        <v>166030</v>
      </c>
    </row>
    <row r="15" spans="1:20" x14ac:dyDescent="0.3">
      <c r="A15" s="103" t="s">
        <v>76</v>
      </c>
      <c r="B15" s="104" t="s">
        <v>65</v>
      </c>
      <c r="C15" s="87">
        <v>120</v>
      </c>
      <c r="D15" s="88">
        <v>145000</v>
      </c>
      <c r="E15" s="88">
        <f>D15*C15</f>
        <v>17400000</v>
      </c>
      <c r="F15" s="88"/>
      <c r="G15" s="25"/>
      <c r="H15" s="25"/>
      <c r="T15" s="22">
        <v>120</v>
      </c>
    </row>
    <row r="16" spans="1:20" x14ac:dyDescent="0.3">
      <c r="A16" s="105" t="s">
        <v>89</v>
      </c>
      <c r="B16" s="106" t="s">
        <v>84</v>
      </c>
      <c r="C16" s="89"/>
      <c r="D16" s="90">
        <f>E13/C13</f>
        <v>166938.54748603352</v>
      </c>
      <c r="E16" s="91"/>
      <c r="F16" s="91"/>
      <c r="G16" s="25"/>
      <c r="H16" s="25"/>
    </row>
    <row r="17" spans="1:18" x14ac:dyDescent="0.3">
      <c r="A17" s="97" t="s">
        <v>77</v>
      </c>
      <c r="B17" s="98" t="s">
        <v>78</v>
      </c>
      <c r="C17" s="92"/>
      <c r="D17" s="92"/>
      <c r="E17" s="92"/>
      <c r="F17" s="107"/>
      <c r="G17" s="25"/>
      <c r="H17" s="25"/>
      <c r="R17" s="22">
        <v>145000</v>
      </c>
    </row>
    <row r="18" spans="1:18" x14ac:dyDescent="0.3">
      <c r="A18" s="108">
        <v>1</v>
      </c>
      <c r="B18" s="109" t="s">
        <v>74</v>
      </c>
      <c r="C18" s="93">
        <f>C19</f>
        <v>139</v>
      </c>
      <c r="D18" s="94">
        <v>1450000</v>
      </c>
      <c r="E18" s="95">
        <f>C18*D18</f>
        <v>201550000</v>
      </c>
      <c r="F18" s="83"/>
      <c r="G18" s="25"/>
      <c r="H18" s="25"/>
      <c r="R18" s="22">
        <v>166579.62290502794</v>
      </c>
    </row>
    <row r="19" spans="1:18" x14ac:dyDescent="0.3">
      <c r="A19" s="103" t="s">
        <v>76</v>
      </c>
      <c r="B19" s="104" t="s">
        <v>81</v>
      </c>
      <c r="C19" s="87">
        <f>C20</f>
        <v>139</v>
      </c>
      <c r="D19" s="88">
        <v>1450000</v>
      </c>
      <c r="E19" s="96">
        <f>C19*D19</f>
        <v>201550000</v>
      </c>
      <c r="F19" s="88"/>
      <c r="G19" s="25"/>
      <c r="H19" s="25"/>
    </row>
    <row r="20" spans="1:18" x14ac:dyDescent="0.3">
      <c r="A20" s="101">
        <v>2</v>
      </c>
      <c r="B20" s="102" t="s">
        <v>75</v>
      </c>
      <c r="C20" s="85">
        <f>SUM(C21:C22)</f>
        <v>139</v>
      </c>
      <c r="D20" s="85"/>
      <c r="E20" s="86">
        <f t="shared" ref="E20" si="1">SUM(E21:E22)</f>
        <v>203578000</v>
      </c>
      <c r="F20" s="88"/>
      <c r="G20" s="25"/>
      <c r="H20" s="25"/>
    </row>
    <row r="21" spans="1:18" x14ac:dyDescent="0.3">
      <c r="A21" s="103" t="s">
        <v>76</v>
      </c>
      <c r="B21" s="104" t="s">
        <v>72</v>
      </c>
      <c r="C21" s="87">
        <v>94</v>
      </c>
      <c r="D21" s="88">
        <v>1687000</v>
      </c>
      <c r="E21" s="88">
        <f>D21*C21</f>
        <v>158578000</v>
      </c>
      <c r="F21" s="88"/>
      <c r="G21" s="25"/>
      <c r="H21" s="25"/>
    </row>
    <row r="22" spans="1:18" x14ac:dyDescent="0.3">
      <c r="A22" s="103" t="s">
        <v>76</v>
      </c>
      <c r="B22" s="104" t="s">
        <v>65</v>
      </c>
      <c r="C22" s="87">
        <v>45</v>
      </c>
      <c r="D22" s="88">
        <v>1000000</v>
      </c>
      <c r="E22" s="88">
        <f>D22*C22</f>
        <v>45000000</v>
      </c>
      <c r="F22" s="88"/>
      <c r="G22" s="25"/>
      <c r="H22" s="25"/>
    </row>
    <row r="23" spans="1:18" x14ac:dyDescent="0.3">
      <c r="A23" s="105" t="s">
        <v>89</v>
      </c>
      <c r="B23" s="106" t="s">
        <v>85</v>
      </c>
      <c r="C23" s="89"/>
      <c r="D23" s="90">
        <f>E20/C20</f>
        <v>1464589.9280575539</v>
      </c>
      <c r="E23" s="91"/>
      <c r="F23" s="91"/>
      <c r="G23" s="25"/>
      <c r="H23" s="25"/>
      <c r="R23" s="22">
        <v>1686568.8212765956</v>
      </c>
    </row>
    <row r="24" spans="1:18" x14ac:dyDescent="0.3">
      <c r="A24" s="110"/>
      <c r="B24" s="98" t="s">
        <v>86</v>
      </c>
      <c r="C24" s="79"/>
      <c r="D24" s="80"/>
      <c r="E24" s="80">
        <f>E20+E11</f>
        <v>263006000</v>
      </c>
      <c r="F24" s="107"/>
      <c r="G24" s="25"/>
      <c r="H24" s="25"/>
      <c r="R24" s="22">
        <v>1448353</v>
      </c>
    </row>
    <row r="25" spans="1:18" x14ac:dyDescent="0.3">
      <c r="C25" s="23"/>
      <c r="D25" s="24"/>
      <c r="E25" s="24"/>
      <c r="F25" s="24"/>
      <c r="G25" s="25"/>
      <c r="H25" s="25"/>
      <c r="P25" s="22">
        <v>45</v>
      </c>
    </row>
    <row r="26" spans="1:18" ht="37.15" customHeight="1" x14ac:dyDescent="0.3">
      <c r="B26" s="29" t="s">
        <v>93</v>
      </c>
      <c r="C26" s="29"/>
      <c r="D26" s="29"/>
      <c r="E26" s="29"/>
      <c r="F26" s="29"/>
      <c r="G26" s="25"/>
      <c r="H26" s="25"/>
      <c r="R26" s="22">
        <v>1000000</v>
      </c>
    </row>
    <row r="27" spans="1:18" ht="37.15" customHeight="1" x14ac:dyDescent="0.3">
      <c r="B27" s="30" t="s">
        <v>94</v>
      </c>
      <c r="C27" s="30"/>
      <c r="D27" s="30"/>
      <c r="E27" s="30"/>
      <c r="F27" s="30"/>
      <c r="G27" s="25"/>
      <c r="H27" s="25"/>
      <c r="R27" s="22">
        <v>1464298.3395683453</v>
      </c>
    </row>
    <row r="28" spans="1:18" ht="9" customHeight="1" x14ac:dyDescent="0.3">
      <c r="C28" s="23"/>
      <c r="D28" s="24"/>
      <c r="E28" s="24"/>
      <c r="F28" s="24"/>
      <c r="G28" s="25"/>
      <c r="H28" s="25"/>
    </row>
    <row r="29" spans="1:18" x14ac:dyDescent="0.3">
      <c r="C29" s="23"/>
      <c r="D29" s="32" t="s">
        <v>90</v>
      </c>
      <c r="E29" s="32"/>
      <c r="F29" s="32"/>
      <c r="G29" s="25"/>
      <c r="H29" s="25"/>
      <c r="I29" s="25"/>
    </row>
    <row r="30" spans="1:18" x14ac:dyDescent="0.3">
      <c r="C30" s="23"/>
      <c r="D30" s="31" t="s">
        <v>91</v>
      </c>
      <c r="E30" s="31"/>
      <c r="F30" s="31"/>
      <c r="G30" s="25"/>
      <c r="H30" s="25"/>
      <c r="I30" s="25"/>
    </row>
    <row r="31" spans="1:18" x14ac:dyDescent="0.3">
      <c r="D31" s="25"/>
      <c r="E31" s="25"/>
      <c r="F31" s="25"/>
      <c r="G31" s="25"/>
      <c r="H31" s="25"/>
      <c r="I31" s="25"/>
    </row>
    <row r="32" spans="1:18" x14ac:dyDescent="0.3">
      <c r="D32" s="25"/>
      <c r="E32" s="25"/>
      <c r="F32" s="25"/>
      <c r="G32" s="25"/>
      <c r="H32" s="25"/>
      <c r="I32" s="25"/>
    </row>
    <row r="33" spans="4:9" x14ac:dyDescent="0.3">
      <c r="D33" s="25"/>
      <c r="E33" s="25"/>
      <c r="F33" s="25"/>
      <c r="G33" s="25"/>
      <c r="H33" s="25"/>
      <c r="I33" s="25"/>
    </row>
    <row r="34" spans="4:9" x14ac:dyDescent="0.3">
      <c r="D34" s="25"/>
      <c r="E34" s="25" t="s">
        <v>92</v>
      </c>
      <c r="F34" s="25"/>
      <c r="G34" s="25"/>
      <c r="H34" s="25"/>
      <c r="I34" s="25"/>
    </row>
    <row r="35" spans="4:9" x14ac:dyDescent="0.3">
      <c r="D35" s="25"/>
      <c r="E35" s="25"/>
      <c r="F35" s="25"/>
      <c r="G35" s="25"/>
      <c r="H35" s="25"/>
      <c r="I35" s="25"/>
    </row>
    <row r="36" spans="4:9" x14ac:dyDescent="0.3">
      <c r="D36" s="25"/>
      <c r="E36" s="25"/>
      <c r="F36" s="25"/>
      <c r="G36" s="25"/>
      <c r="H36" s="25"/>
      <c r="I36" s="25"/>
    </row>
  </sheetData>
  <mergeCells count="10">
    <mergeCell ref="A1:B1"/>
    <mergeCell ref="A2:B2"/>
    <mergeCell ref="B26:F26"/>
    <mergeCell ref="B27:F27"/>
    <mergeCell ref="D30:F30"/>
    <mergeCell ref="D29:F29"/>
    <mergeCell ref="A3:F3"/>
    <mergeCell ref="A4:F4"/>
    <mergeCell ref="A6:F6"/>
    <mergeCell ref="A7:F7"/>
  </mergeCells>
  <pageMargins left="0.55000000000000004" right="0.33" top="0.5600000000000000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workbookViewId="0">
      <selection activeCell="AM16" sqref="AM16"/>
    </sheetView>
  </sheetViews>
  <sheetFormatPr defaultRowHeight="15" x14ac:dyDescent="0.25"/>
  <cols>
    <col min="1" max="1" width="1.42578125" customWidth="1"/>
    <col min="2" max="2" width="4" customWidth="1"/>
    <col min="3" max="3" width="8.28515625" customWidth="1"/>
    <col min="4" max="4" width="12.42578125" customWidth="1"/>
    <col min="5" max="5" width="0.140625" customWidth="1"/>
    <col min="6" max="6" width="5.42578125" customWidth="1"/>
    <col min="7" max="7" width="8" customWidth="1"/>
    <col min="8" max="8" width="0.28515625" customWidth="1"/>
    <col min="9" max="9" width="3.85546875" customWidth="1"/>
    <col min="10" max="10" width="4.42578125" customWidth="1"/>
    <col min="11" max="11" width="8.140625" customWidth="1"/>
    <col min="12" max="12" width="8.28515625" customWidth="1"/>
    <col min="13" max="13" width="8.140625" customWidth="1"/>
    <col min="14" max="14" width="8.28515625" customWidth="1"/>
    <col min="15" max="15" width="0.42578125" customWidth="1"/>
    <col min="16" max="16" width="0.7109375" customWidth="1"/>
    <col min="17" max="17" width="5.5703125" customWidth="1"/>
    <col min="18" max="18" width="8.140625" customWidth="1"/>
    <col min="19" max="19" width="0.140625" customWidth="1"/>
    <col min="20" max="20" width="8.140625" customWidth="1"/>
    <col min="21" max="21" width="6.7109375" customWidth="1"/>
    <col min="22" max="22" width="0.140625" customWidth="1"/>
    <col min="23" max="23" width="8.140625" customWidth="1"/>
    <col min="24" max="24" width="0.140625" customWidth="1"/>
    <col min="25" max="25" width="1.28515625" customWidth="1"/>
    <col min="26" max="26" width="6.7109375" customWidth="1"/>
    <col min="27" max="27" width="0.28515625" customWidth="1"/>
    <col min="28" max="28" width="6.5703125" customWidth="1"/>
    <col min="29" max="29" width="0.140625" customWidth="1"/>
    <col min="30" max="30" width="8.140625" customWidth="1"/>
    <col min="31" max="32" width="0.140625" customWidth="1"/>
    <col min="33" max="33" width="8" customWidth="1"/>
    <col min="34" max="35" width="0.140625" customWidth="1"/>
    <col min="36" max="36" width="7.85546875" customWidth="1"/>
    <col min="37" max="37" width="0.140625" customWidth="1"/>
  </cols>
  <sheetData>
    <row r="1" spans="1:37" ht="18" customHeight="1" x14ac:dyDescent="0.25"/>
    <row r="2" spans="1:37" ht="18" customHeight="1" x14ac:dyDescent="0.25">
      <c r="B2" s="52" t="s">
        <v>2</v>
      </c>
      <c r="C2" s="52"/>
      <c r="D2" s="52" t="s">
        <v>20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37" ht="18" customHeight="1" x14ac:dyDescent="0.25">
      <c r="B3" s="52" t="s">
        <v>3</v>
      </c>
      <c r="C3" s="52"/>
      <c r="D3" s="52">
        <v>40017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37" ht="18" customHeight="1" x14ac:dyDescent="0.25"/>
    <row r="5" spans="1:37" ht="18" customHeight="1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7" ht="18" customHeigh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7" ht="18" customHeight="1" x14ac:dyDescent="0.25"/>
    <row r="8" spans="1:37" ht="18" customHeight="1" x14ac:dyDescent="0.25">
      <c r="B8" s="59" t="s">
        <v>4</v>
      </c>
      <c r="C8" s="45" t="s">
        <v>11</v>
      </c>
      <c r="D8" s="45"/>
      <c r="E8" s="45"/>
      <c r="F8" s="45" t="s">
        <v>21</v>
      </c>
      <c r="G8" s="56" t="s">
        <v>22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45" t="s">
        <v>55</v>
      </c>
      <c r="AD8" s="45"/>
      <c r="AE8" s="45" t="s">
        <v>57</v>
      </c>
      <c r="AF8" s="45"/>
      <c r="AG8" s="45"/>
      <c r="AH8" s="45"/>
      <c r="AI8" s="45"/>
      <c r="AJ8" s="45"/>
      <c r="AK8" s="45"/>
    </row>
    <row r="9" spans="1:37" ht="18" customHeight="1" x14ac:dyDescent="0.25">
      <c r="B9" s="59"/>
      <c r="C9" s="45"/>
      <c r="D9" s="45"/>
      <c r="E9" s="45"/>
      <c r="F9" s="45"/>
      <c r="G9" s="47" t="s">
        <v>23</v>
      </c>
      <c r="H9" s="47"/>
      <c r="I9" s="47" t="s">
        <v>26</v>
      </c>
      <c r="J9" s="47"/>
      <c r="K9" s="47"/>
      <c r="L9" s="47"/>
      <c r="M9" s="47"/>
      <c r="N9" s="47"/>
      <c r="O9" s="47"/>
      <c r="P9" s="47"/>
      <c r="Q9" s="47"/>
      <c r="R9" s="44" t="s">
        <v>41</v>
      </c>
      <c r="S9" s="44"/>
      <c r="T9" s="44"/>
      <c r="U9" s="44"/>
      <c r="V9" s="49" t="s">
        <v>46</v>
      </c>
      <c r="W9" s="49"/>
      <c r="X9" s="47" t="s">
        <v>48</v>
      </c>
      <c r="Y9" s="47"/>
      <c r="Z9" s="47"/>
      <c r="AA9" s="47" t="s">
        <v>53</v>
      </c>
      <c r="AB9" s="47"/>
      <c r="AC9" s="45"/>
      <c r="AD9" s="45"/>
      <c r="AE9" s="45" t="s">
        <v>23</v>
      </c>
      <c r="AF9" s="45"/>
      <c r="AG9" s="45"/>
      <c r="AH9" s="45" t="s">
        <v>59</v>
      </c>
      <c r="AI9" s="45"/>
      <c r="AJ9" s="45"/>
      <c r="AK9" s="45"/>
    </row>
    <row r="10" spans="1:37" ht="36" customHeight="1" x14ac:dyDescent="0.25">
      <c r="B10" s="59"/>
      <c r="C10" s="45"/>
      <c r="D10" s="45"/>
      <c r="E10" s="45"/>
      <c r="F10" s="45"/>
      <c r="G10" s="47"/>
      <c r="H10" s="47"/>
      <c r="I10" s="45" t="s">
        <v>27</v>
      </c>
      <c r="J10" s="45"/>
      <c r="K10" s="6" t="s">
        <v>30</v>
      </c>
      <c r="L10" s="6" t="s">
        <v>32</v>
      </c>
      <c r="M10" s="6" t="s">
        <v>34</v>
      </c>
      <c r="N10" s="6" t="s">
        <v>36</v>
      </c>
      <c r="O10" s="45" t="s">
        <v>38</v>
      </c>
      <c r="P10" s="45"/>
      <c r="Q10" s="45"/>
      <c r="R10" s="6" t="s">
        <v>42</v>
      </c>
      <c r="S10" s="45" t="s">
        <v>32</v>
      </c>
      <c r="T10" s="45"/>
      <c r="U10" s="11" t="s">
        <v>38</v>
      </c>
      <c r="V10" s="49"/>
      <c r="W10" s="49"/>
      <c r="X10" s="47"/>
      <c r="Y10" s="47"/>
      <c r="Z10" s="47"/>
      <c r="AA10" s="47"/>
      <c r="AB10" s="47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18" customHeight="1" x14ac:dyDescent="0.25">
      <c r="B11" s="1" t="s">
        <v>5</v>
      </c>
      <c r="C11" s="46" t="s">
        <v>9</v>
      </c>
      <c r="D11" s="46"/>
      <c r="E11" s="46"/>
      <c r="F11" s="7" t="s">
        <v>10</v>
      </c>
      <c r="G11" s="46" t="s">
        <v>24</v>
      </c>
      <c r="H11" s="46"/>
      <c r="I11" s="46" t="s">
        <v>28</v>
      </c>
      <c r="J11" s="46"/>
      <c r="K11" s="7" t="s">
        <v>31</v>
      </c>
      <c r="L11" s="7" t="s">
        <v>33</v>
      </c>
      <c r="M11" s="7" t="s">
        <v>35</v>
      </c>
      <c r="N11" s="7" t="s">
        <v>37</v>
      </c>
      <c r="O11" s="46" t="s">
        <v>39</v>
      </c>
      <c r="P11" s="46"/>
      <c r="Q11" s="46"/>
      <c r="R11" s="7" t="s">
        <v>43</v>
      </c>
      <c r="S11" s="46" t="s">
        <v>44</v>
      </c>
      <c r="T11" s="46"/>
      <c r="U11" s="46" t="s">
        <v>45</v>
      </c>
      <c r="V11" s="46"/>
      <c r="W11" s="7" t="s">
        <v>47</v>
      </c>
      <c r="X11" s="46" t="s">
        <v>49</v>
      </c>
      <c r="Y11" s="46"/>
      <c r="Z11" s="46"/>
      <c r="AA11" s="46" t="s">
        <v>54</v>
      </c>
      <c r="AB11" s="46"/>
      <c r="AC11" s="46" t="s">
        <v>56</v>
      </c>
      <c r="AD11" s="46"/>
      <c r="AE11" s="46" t="s">
        <v>58</v>
      </c>
      <c r="AF11" s="46"/>
      <c r="AG11" s="46"/>
      <c r="AH11" s="46" t="s">
        <v>60</v>
      </c>
      <c r="AI11" s="46"/>
      <c r="AJ11" s="46"/>
      <c r="AK11" s="46"/>
    </row>
    <row r="12" spans="1:37" ht="24" customHeight="1" x14ac:dyDescent="0.25">
      <c r="B12" s="2" t="s">
        <v>10</v>
      </c>
      <c r="C12" s="57" t="s">
        <v>15</v>
      </c>
      <c r="D12" s="5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ht="18" customHeight="1" x14ac:dyDescent="0.25">
      <c r="B13" s="3" t="s">
        <v>6</v>
      </c>
      <c r="C13" s="50" t="s">
        <v>12</v>
      </c>
      <c r="D13" s="50"/>
      <c r="E13" s="55">
        <v>67</v>
      </c>
      <c r="F13" s="55"/>
      <c r="G13" s="36">
        <v>12740431</v>
      </c>
      <c r="H13" s="36"/>
      <c r="I13" s="36">
        <v>1121600</v>
      </c>
      <c r="J13" s="36"/>
      <c r="K13" s="9">
        <v>1139400</v>
      </c>
      <c r="L13" s="9">
        <v>7504531</v>
      </c>
      <c r="M13" s="9">
        <v>0</v>
      </c>
      <c r="N13" s="36">
        <v>1031900</v>
      </c>
      <c r="O13" s="36"/>
      <c r="P13" s="36">
        <v>0</v>
      </c>
      <c r="Q13" s="36"/>
      <c r="R13" s="36">
        <v>0</v>
      </c>
      <c r="S13" s="36"/>
      <c r="T13" s="9">
        <v>0</v>
      </c>
      <c r="U13" s="36">
        <v>0</v>
      </c>
      <c r="V13" s="36"/>
      <c r="W13" s="36">
        <v>1887000</v>
      </c>
      <c r="X13" s="36"/>
      <c r="Y13" s="36">
        <v>56000</v>
      </c>
      <c r="Z13" s="36"/>
      <c r="AA13" s="36"/>
      <c r="AB13" s="36">
        <v>0</v>
      </c>
      <c r="AC13" s="36"/>
      <c r="AD13" s="36">
        <v>880348.2</v>
      </c>
      <c r="AE13" s="36"/>
      <c r="AF13" s="36"/>
      <c r="AG13" s="36">
        <v>11860082.800000001</v>
      </c>
      <c r="AH13" s="36"/>
      <c r="AI13" s="36"/>
      <c r="AJ13" s="36">
        <v>0</v>
      </c>
      <c r="AK13" s="36"/>
    </row>
    <row r="14" spans="1:37" ht="18" customHeight="1" x14ac:dyDescent="0.25">
      <c r="B14" s="3" t="s">
        <v>8</v>
      </c>
      <c r="C14" s="50" t="s">
        <v>14</v>
      </c>
      <c r="D14" s="50"/>
      <c r="E14" s="55">
        <v>171</v>
      </c>
      <c r="F14" s="55"/>
      <c r="G14" s="36">
        <v>29495074</v>
      </c>
      <c r="H14" s="36"/>
      <c r="I14" s="36">
        <v>4432300</v>
      </c>
      <c r="J14" s="36"/>
      <c r="K14" s="9">
        <v>2823700</v>
      </c>
      <c r="L14" s="9">
        <v>15351674</v>
      </c>
      <c r="M14" s="9">
        <v>0</v>
      </c>
      <c r="N14" s="36">
        <v>1914900</v>
      </c>
      <c r="O14" s="36"/>
      <c r="P14" s="36">
        <v>0</v>
      </c>
      <c r="Q14" s="36"/>
      <c r="R14" s="36">
        <v>0</v>
      </c>
      <c r="S14" s="36"/>
      <c r="T14" s="9">
        <v>0</v>
      </c>
      <c r="U14" s="36">
        <v>0</v>
      </c>
      <c r="V14" s="36"/>
      <c r="W14" s="36">
        <v>4866500</v>
      </c>
      <c r="X14" s="36"/>
      <c r="Y14" s="36">
        <v>106000</v>
      </c>
      <c r="Z14" s="36"/>
      <c r="AA14" s="36"/>
      <c r="AB14" s="36">
        <v>0</v>
      </c>
      <c r="AC14" s="36"/>
      <c r="AD14" s="36">
        <v>746165.6</v>
      </c>
      <c r="AE14" s="36"/>
      <c r="AF14" s="36"/>
      <c r="AG14" s="36">
        <v>28748908.399999999</v>
      </c>
      <c r="AH14" s="36"/>
      <c r="AI14" s="36"/>
      <c r="AJ14" s="36">
        <v>0</v>
      </c>
      <c r="AK14" s="36"/>
    </row>
    <row r="15" spans="1:37" ht="23.25" customHeight="1" x14ac:dyDescent="0.25">
      <c r="B15" s="4"/>
      <c r="C15" s="51" t="s">
        <v>16</v>
      </c>
      <c r="D15" s="51"/>
      <c r="E15" s="54">
        <v>238</v>
      </c>
      <c r="F15" s="54"/>
      <c r="G15" s="40">
        <v>42235505</v>
      </c>
      <c r="H15" s="40"/>
      <c r="I15" s="40">
        <v>5553900</v>
      </c>
      <c r="J15" s="40"/>
      <c r="K15" s="10">
        <v>3963100</v>
      </c>
      <c r="L15" s="10">
        <v>22856205</v>
      </c>
      <c r="M15" s="10">
        <v>0</v>
      </c>
      <c r="N15" s="40">
        <v>2946800</v>
      </c>
      <c r="O15" s="40"/>
      <c r="P15" s="40">
        <v>0</v>
      </c>
      <c r="Q15" s="40"/>
      <c r="R15" s="40">
        <v>0</v>
      </c>
      <c r="S15" s="40"/>
      <c r="T15" s="10">
        <v>0</v>
      </c>
      <c r="U15" s="40">
        <v>0</v>
      </c>
      <c r="V15" s="40"/>
      <c r="W15" s="40">
        <v>6753500</v>
      </c>
      <c r="X15" s="40"/>
      <c r="Y15" s="40">
        <v>162000</v>
      </c>
      <c r="Z15" s="40"/>
      <c r="AA15" s="40"/>
      <c r="AB15" s="10">
        <v>0</v>
      </c>
      <c r="AC15" s="40">
        <v>1626513.8</v>
      </c>
      <c r="AD15" s="40"/>
      <c r="AE15" s="40"/>
      <c r="AF15" s="40">
        <v>40608991.200000003</v>
      </c>
      <c r="AG15" s="40"/>
      <c r="AH15" s="40"/>
      <c r="AI15" s="40">
        <v>0</v>
      </c>
      <c r="AJ15" s="40"/>
    </row>
    <row r="16" spans="1:37" ht="23.25" customHeight="1" x14ac:dyDescent="0.25">
      <c r="B16" s="5"/>
      <c r="C16" s="38" t="s">
        <v>62</v>
      </c>
      <c r="D16" s="39"/>
      <c r="E16" s="37"/>
      <c r="F16" s="37"/>
      <c r="G16" s="37">
        <f>G15/E15</f>
        <v>177460.1050420168</v>
      </c>
      <c r="H16" s="37"/>
      <c r="I16" s="37"/>
      <c r="J16" s="37"/>
      <c r="K16" s="8"/>
      <c r="L16" s="8"/>
      <c r="M16" s="8"/>
      <c r="N16" s="37"/>
      <c r="O16" s="37"/>
      <c r="P16" s="37"/>
      <c r="Q16" s="37"/>
      <c r="R16" s="37"/>
      <c r="S16" s="37"/>
      <c r="T16" s="8"/>
      <c r="U16" s="37"/>
      <c r="V16" s="37"/>
      <c r="W16" s="37"/>
      <c r="X16" s="37"/>
      <c r="Y16" s="37"/>
      <c r="Z16" s="37"/>
      <c r="AA16" s="37"/>
      <c r="AB16" s="8"/>
      <c r="AC16" s="37"/>
      <c r="AD16" s="37"/>
      <c r="AE16" s="37"/>
      <c r="AF16" s="37"/>
      <c r="AG16" s="37"/>
      <c r="AH16" s="37"/>
      <c r="AI16" s="37"/>
      <c r="AJ16" s="37"/>
    </row>
    <row r="17" spans="2:37" ht="23.25" customHeight="1" x14ac:dyDescent="0.25">
      <c r="B17" s="5"/>
      <c r="C17" s="38" t="s">
        <v>63</v>
      </c>
      <c r="D17" s="39"/>
      <c r="E17" s="37"/>
      <c r="F17" s="37"/>
      <c r="G17" s="37">
        <v>166030</v>
      </c>
      <c r="H17" s="37"/>
      <c r="I17" s="37"/>
      <c r="J17" s="37"/>
      <c r="K17" s="8"/>
      <c r="L17" s="8"/>
      <c r="M17" s="8"/>
      <c r="N17" s="37"/>
      <c r="O17" s="37"/>
      <c r="P17" s="37"/>
      <c r="Q17" s="37"/>
      <c r="R17" s="37"/>
      <c r="S17" s="37"/>
      <c r="T17" s="8"/>
      <c r="U17" s="37"/>
      <c r="V17" s="37"/>
      <c r="W17" s="37"/>
      <c r="X17" s="37"/>
      <c r="Y17" s="37"/>
      <c r="Z17" s="37"/>
      <c r="AA17" s="37"/>
      <c r="AB17" s="8"/>
      <c r="AC17" s="37"/>
      <c r="AD17" s="37"/>
      <c r="AE17" s="37"/>
      <c r="AF17" s="37"/>
      <c r="AG17" s="37"/>
      <c r="AH17" s="37"/>
      <c r="AI17" s="37"/>
      <c r="AJ17" s="37"/>
    </row>
    <row r="18" spans="2:37" ht="23.25" customHeight="1" x14ac:dyDescent="0.25">
      <c r="B18" s="5"/>
      <c r="C18" s="38" t="s">
        <v>64</v>
      </c>
      <c r="D18" s="39"/>
      <c r="E18" s="37">
        <v>120</v>
      </c>
      <c r="F18" s="37"/>
      <c r="G18" s="37"/>
      <c r="H18" s="37"/>
      <c r="I18" s="37"/>
      <c r="J18" s="37"/>
      <c r="K18" s="8"/>
      <c r="L18" s="8"/>
      <c r="M18" s="8"/>
      <c r="N18" s="37"/>
      <c r="O18" s="37"/>
      <c r="P18" s="37"/>
      <c r="Q18" s="37"/>
      <c r="R18" s="37"/>
      <c r="S18" s="37"/>
      <c r="T18" s="8"/>
      <c r="U18" s="37"/>
      <c r="V18" s="37"/>
      <c r="W18" s="37"/>
      <c r="X18" s="37"/>
      <c r="Y18" s="37"/>
      <c r="Z18" s="37"/>
      <c r="AA18" s="37"/>
      <c r="AB18" s="8"/>
      <c r="AC18" s="37"/>
      <c r="AD18" s="37"/>
      <c r="AE18" s="37"/>
      <c r="AF18" s="37"/>
      <c r="AG18" s="37"/>
      <c r="AH18" s="37"/>
      <c r="AI18" s="37"/>
      <c r="AJ18" s="37"/>
    </row>
    <row r="19" spans="2:37" ht="23.25" customHeight="1" x14ac:dyDescent="0.25">
      <c r="B19" s="5"/>
      <c r="C19" s="38" t="s">
        <v>65</v>
      </c>
      <c r="D19" s="39"/>
      <c r="E19" s="37"/>
      <c r="F19" s="37"/>
      <c r="G19" s="37">
        <v>145000</v>
      </c>
      <c r="H19" s="37"/>
      <c r="I19" s="37"/>
      <c r="J19" s="37"/>
      <c r="K19" s="8"/>
      <c r="L19" s="8"/>
      <c r="M19" s="8"/>
      <c r="N19" s="37"/>
      <c r="O19" s="37"/>
      <c r="P19" s="37"/>
      <c r="Q19" s="37"/>
      <c r="R19" s="37"/>
      <c r="S19" s="37"/>
      <c r="T19" s="8"/>
      <c r="U19" s="37"/>
      <c r="V19" s="37"/>
      <c r="W19" s="37"/>
      <c r="X19" s="37"/>
      <c r="Y19" s="37"/>
      <c r="Z19" s="37"/>
      <c r="AA19" s="37"/>
      <c r="AB19" s="8"/>
      <c r="AC19" s="37"/>
      <c r="AD19" s="37"/>
      <c r="AE19" s="37"/>
      <c r="AF19" s="37"/>
      <c r="AG19" s="37"/>
      <c r="AH19" s="37"/>
      <c r="AI19" s="37"/>
      <c r="AJ19" s="37"/>
    </row>
    <row r="20" spans="2:37" ht="23.25" customHeight="1" x14ac:dyDescent="0.25">
      <c r="B20" s="5"/>
      <c r="C20" s="38" t="s">
        <v>66</v>
      </c>
      <c r="D20" s="39"/>
      <c r="E20" s="37"/>
      <c r="F20" s="37"/>
      <c r="G20" s="37">
        <f>((G15+(E18*G19))/(E15+E18))</f>
        <v>166579.62290502794</v>
      </c>
      <c r="H20" s="37"/>
      <c r="I20" s="37"/>
      <c r="J20" s="37"/>
      <c r="K20" s="8"/>
      <c r="L20" s="8"/>
      <c r="M20" s="8"/>
      <c r="N20" s="37"/>
      <c r="O20" s="37"/>
      <c r="P20" s="37"/>
      <c r="Q20" s="37"/>
      <c r="R20" s="37"/>
      <c r="S20" s="37"/>
      <c r="T20" s="8"/>
      <c r="U20" s="37"/>
      <c r="V20" s="37"/>
      <c r="W20" s="37"/>
      <c r="X20" s="37"/>
      <c r="Y20" s="37"/>
      <c r="Z20" s="37"/>
      <c r="AA20" s="37"/>
      <c r="AB20" s="8"/>
      <c r="AC20" s="37"/>
      <c r="AD20" s="37"/>
      <c r="AE20" s="37"/>
      <c r="AF20" s="37"/>
      <c r="AG20" s="37"/>
      <c r="AH20" s="37"/>
      <c r="AI20" s="37"/>
      <c r="AJ20" s="37"/>
    </row>
    <row r="21" spans="2:37" ht="12.75" customHeight="1" x14ac:dyDescent="0.25"/>
    <row r="22" spans="2:37" ht="18" customHeight="1" x14ac:dyDescent="0.25">
      <c r="C22" s="48" t="s">
        <v>17</v>
      </c>
      <c r="D22" s="48"/>
      <c r="E22" s="48"/>
      <c r="F22" s="48"/>
      <c r="G22" s="48"/>
      <c r="H22" s="48" t="s">
        <v>25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2:37" ht="18" customHeight="1" x14ac:dyDescent="0.25">
      <c r="Z23" s="41" t="s">
        <v>50</v>
      </c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2:37" ht="18" customHeight="1" x14ac:dyDescent="0.25"/>
    <row r="25" spans="2:37" ht="18" customHeight="1" x14ac:dyDescent="0.25">
      <c r="C25" s="42" t="s">
        <v>18</v>
      </c>
      <c r="D25" s="42"/>
      <c r="E25" s="42"/>
      <c r="F25" s="42"/>
      <c r="G25" s="42"/>
      <c r="H25" s="42"/>
      <c r="I25" s="42"/>
      <c r="J25" s="42" t="s">
        <v>29</v>
      </c>
      <c r="K25" s="42"/>
      <c r="L25" s="42"/>
      <c r="M25" s="42"/>
      <c r="N25" s="42"/>
      <c r="O25" s="42"/>
      <c r="P25" s="42"/>
      <c r="Q25" s="42" t="s">
        <v>40</v>
      </c>
      <c r="R25" s="42"/>
      <c r="S25" s="42"/>
      <c r="T25" s="42"/>
      <c r="U25" s="42"/>
      <c r="V25" s="42"/>
      <c r="W25" s="42"/>
      <c r="X25" s="42"/>
      <c r="Y25" s="42"/>
      <c r="Z25" s="42" t="s">
        <v>51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2:37" ht="18" customHeight="1" x14ac:dyDescent="0.25">
      <c r="C26" s="43" t="s">
        <v>19</v>
      </c>
      <c r="D26" s="43"/>
      <c r="E26" s="43"/>
      <c r="F26" s="43"/>
      <c r="G26" s="43"/>
      <c r="H26" s="43"/>
      <c r="I26" s="43"/>
      <c r="J26" s="43" t="s">
        <v>19</v>
      </c>
      <c r="K26" s="43"/>
      <c r="L26" s="43"/>
      <c r="M26" s="43"/>
      <c r="N26" s="43"/>
      <c r="O26" s="43"/>
      <c r="P26" s="43"/>
      <c r="Q26" s="43" t="s">
        <v>19</v>
      </c>
      <c r="R26" s="43"/>
      <c r="S26" s="43"/>
      <c r="T26" s="43"/>
      <c r="U26" s="43"/>
      <c r="V26" s="43"/>
      <c r="W26" s="43"/>
      <c r="X26" s="43"/>
      <c r="Y26" s="43"/>
      <c r="Z26" s="43" t="s">
        <v>52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</sheetData>
  <mergeCells count="153">
    <mergeCell ref="A5:AJ5"/>
    <mergeCell ref="A6:AJ6"/>
    <mergeCell ref="B2:C2"/>
    <mergeCell ref="B3:C3"/>
    <mergeCell ref="B8:B10"/>
    <mergeCell ref="C8:E10"/>
    <mergeCell ref="C11:E11"/>
    <mergeCell ref="G9:H10"/>
    <mergeCell ref="G11:H11"/>
    <mergeCell ref="AA9:AB10"/>
    <mergeCell ref="AA11:AB11"/>
    <mergeCell ref="AC8:AD10"/>
    <mergeCell ref="AC11:AD11"/>
    <mergeCell ref="AE8:AK8"/>
    <mergeCell ref="AE9:AG10"/>
    <mergeCell ref="AE11:AG11"/>
    <mergeCell ref="AH9:AK10"/>
    <mergeCell ref="AH11:AK11"/>
    <mergeCell ref="G15:H15"/>
    <mergeCell ref="C14:D14"/>
    <mergeCell ref="C15:D15"/>
    <mergeCell ref="C17:D17"/>
    <mergeCell ref="C22:G22"/>
    <mergeCell ref="C25:I25"/>
    <mergeCell ref="C26:I26"/>
    <mergeCell ref="D2:P2"/>
    <mergeCell ref="D3:P3"/>
    <mergeCell ref="E16:F16"/>
    <mergeCell ref="E12:AK12"/>
    <mergeCell ref="E15:F15"/>
    <mergeCell ref="E17:F17"/>
    <mergeCell ref="F8:F10"/>
    <mergeCell ref="E20:F20"/>
    <mergeCell ref="E19:F19"/>
    <mergeCell ref="E13:F13"/>
    <mergeCell ref="E14:F14"/>
    <mergeCell ref="G8:AB8"/>
    <mergeCell ref="C16:D16"/>
    <mergeCell ref="C20:D20"/>
    <mergeCell ref="C19:D19"/>
    <mergeCell ref="C12:D12"/>
    <mergeCell ref="C13:D13"/>
    <mergeCell ref="G17:H17"/>
    <mergeCell ref="H22:AJ22"/>
    <mergeCell ref="I9:Q9"/>
    <mergeCell ref="I10:J10"/>
    <mergeCell ref="I11:J11"/>
    <mergeCell ref="I16:J16"/>
    <mergeCell ref="I20:J20"/>
    <mergeCell ref="I19:J19"/>
    <mergeCell ref="I13:J13"/>
    <mergeCell ref="I14:J14"/>
    <mergeCell ref="I15:J15"/>
    <mergeCell ref="I17:J17"/>
    <mergeCell ref="O10:Q10"/>
    <mergeCell ref="O11:Q11"/>
    <mergeCell ref="U13:V13"/>
    <mergeCell ref="U14:V14"/>
    <mergeCell ref="U15:V15"/>
    <mergeCell ref="U17:V17"/>
    <mergeCell ref="V9:W10"/>
    <mergeCell ref="G16:H16"/>
    <mergeCell ref="G20:H20"/>
    <mergeCell ref="G19:H19"/>
    <mergeCell ref="G13:H13"/>
    <mergeCell ref="G14:H14"/>
    <mergeCell ref="J25:P25"/>
    <mergeCell ref="J26:P26"/>
    <mergeCell ref="N16:O16"/>
    <mergeCell ref="N20:O20"/>
    <mergeCell ref="N19:O19"/>
    <mergeCell ref="N13:O13"/>
    <mergeCell ref="N14:O14"/>
    <mergeCell ref="N15:O15"/>
    <mergeCell ref="N17:O17"/>
    <mergeCell ref="P16:Q16"/>
    <mergeCell ref="P20:Q20"/>
    <mergeCell ref="P19:Q19"/>
    <mergeCell ref="P13:Q13"/>
    <mergeCell ref="P14:Q14"/>
    <mergeCell ref="P15:Q15"/>
    <mergeCell ref="P17:Q17"/>
    <mergeCell ref="W19:X19"/>
    <mergeCell ref="W13:X13"/>
    <mergeCell ref="W14:X14"/>
    <mergeCell ref="W15:X15"/>
    <mergeCell ref="Q25:Y25"/>
    <mergeCell ref="Q26:Y26"/>
    <mergeCell ref="R9:U9"/>
    <mergeCell ref="R16:S16"/>
    <mergeCell ref="R20:S20"/>
    <mergeCell ref="R19:S19"/>
    <mergeCell ref="R13:S13"/>
    <mergeCell ref="R14:S14"/>
    <mergeCell ref="R15:S15"/>
    <mergeCell ref="R17:S17"/>
    <mergeCell ref="S10:T10"/>
    <mergeCell ref="S11:T11"/>
    <mergeCell ref="U11:V11"/>
    <mergeCell ref="U16:V16"/>
    <mergeCell ref="U20:V20"/>
    <mergeCell ref="U19:V19"/>
    <mergeCell ref="W17:X17"/>
    <mergeCell ref="X9:Z10"/>
    <mergeCell ref="X11:Z11"/>
    <mergeCell ref="Y13:AA13"/>
    <mergeCell ref="Y14:AA14"/>
    <mergeCell ref="Y15:AA15"/>
    <mergeCell ref="Y17:AA17"/>
    <mergeCell ref="W16:X16"/>
    <mergeCell ref="Z23:AJ23"/>
    <mergeCell ref="Z25:AK25"/>
    <mergeCell ref="Z26:AK26"/>
    <mergeCell ref="AB13:AC13"/>
    <mergeCell ref="AB14:AC14"/>
    <mergeCell ref="AC16:AE16"/>
    <mergeCell ref="AC15:AE15"/>
    <mergeCell ref="AC17:AE17"/>
    <mergeCell ref="AD13:AF13"/>
    <mergeCell ref="AF16:AH16"/>
    <mergeCell ref="AF15:AH15"/>
    <mergeCell ref="AF17:AH17"/>
    <mergeCell ref="AG13:AI13"/>
    <mergeCell ref="AG14:AI14"/>
    <mergeCell ref="AI16:AJ16"/>
    <mergeCell ref="AI15:AJ15"/>
    <mergeCell ref="AI17:AJ17"/>
    <mergeCell ref="AI19:AJ19"/>
    <mergeCell ref="W20:X20"/>
    <mergeCell ref="AJ13:AK13"/>
    <mergeCell ref="AJ14:AK14"/>
    <mergeCell ref="Y20:AA20"/>
    <mergeCell ref="AC20:AE20"/>
    <mergeCell ref="AF20:AH20"/>
    <mergeCell ref="AI20:AJ20"/>
    <mergeCell ref="C18:D18"/>
    <mergeCell ref="E18:F18"/>
    <mergeCell ref="G18:H18"/>
    <mergeCell ref="I18:J18"/>
    <mergeCell ref="N18:O18"/>
    <mergeCell ref="P18:Q18"/>
    <mergeCell ref="R18:S18"/>
    <mergeCell ref="U18:V18"/>
    <mergeCell ref="W18:X18"/>
    <mergeCell ref="Y18:AA18"/>
    <mergeCell ref="AC18:AE18"/>
    <mergeCell ref="AF18:AH18"/>
    <mergeCell ref="AI18:AJ18"/>
    <mergeCell ref="Y19:AA19"/>
    <mergeCell ref="AC19:AE19"/>
    <mergeCell ref="AF19:AH19"/>
    <mergeCell ref="AD14:AF14"/>
    <mergeCell ref="Y16:AA16"/>
  </mergeCells>
  <pageMargins left="0" right="0" top="0" bottom="0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topLeftCell="A10" workbookViewId="0">
      <selection activeCell="C17" sqref="C17:H21"/>
    </sheetView>
  </sheetViews>
  <sheetFormatPr defaultColWidth="8.85546875" defaultRowHeight="15" x14ac:dyDescent="0.25"/>
  <cols>
    <col min="1" max="1" width="1.42578125" style="12" customWidth="1"/>
    <col min="2" max="2" width="4" style="12" customWidth="1"/>
    <col min="3" max="3" width="8.28515625" style="12" customWidth="1"/>
    <col min="4" max="4" width="12.42578125" style="12" customWidth="1"/>
    <col min="5" max="5" width="0.140625" style="12" customWidth="1"/>
    <col min="6" max="6" width="5.42578125" style="12" customWidth="1"/>
    <col min="7" max="7" width="8" style="12" customWidth="1"/>
    <col min="8" max="8" width="0.28515625" style="12" customWidth="1"/>
    <col min="9" max="9" width="3.85546875" style="12" customWidth="1"/>
    <col min="10" max="10" width="4.42578125" style="12" customWidth="1"/>
    <col min="11" max="11" width="8.140625" style="12" customWidth="1"/>
    <col min="12" max="12" width="8.28515625" style="12" customWidth="1"/>
    <col min="13" max="13" width="8.140625" style="12" customWidth="1"/>
    <col min="14" max="14" width="8.28515625" style="12" customWidth="1"/>
    <col min="15" max="15" width="0.42578125" style="12" customWidth="1"/>
    <col min="16" max="16" width="0.7109375" style="12" customWidth="1"/>
    <col min="17" max="17" width="5.5703125" style="12" customWidth="1"/>
    <col min="18" max="18" width="8.140625" style="12" customWidth="1"/>
    <col min="19" max="19" width="0.140625" style="12" customWidth="1"/>
    <col min="20" max="20" width="8.140625" style="12" customWidth="1"/>
    <col min="21" max="21" width="6.7109375" style="12" customWidth="1"/>
    <col min="22" max="22" width="0.140625" style="12" customWidth="1"/>
    <col min="23" max="23" width="8.140625" style="12" customWidth="1"/>
    <col min="24" max="24" width="0.140625" style="12" customWidth="1"/>
    <col min="25" max="25" width="1.28515625" style="12" customWidth="1"/>
    <col min="26" max="26" width="6.7109375" style="12" customWidth="1"/>
    <col min="27" max="27" width="0.28515625" style="12" customWidth="1"/>
    <col min="28" max="28" width="6.5703125" style="12" customWidth="1"/>
    <col min="29" max="29" width="0.140625" style="12" customWidth="1"/>
    <col min="30" max="30" width="8.140625" style="12" customWidth="1"/>
    <col min="31" max="32" width="0.140625" style="12" customWidth="1"/>
    <col min="33" max="33" width="8" style="12" customWidth="1"/>
    <col min="34" max="35" width="0.140625" style="12" customWidth="1"/>
    <col min="36" max="36" width="7.85546875" style="12" customWidth="1"/>
    <col min="37" max="37" width="0.140625" style="12" customWidth="1"/>
    <col min="38" max="16384" width="8.85546875" style="12"/>
  </cols>
  <sheetData>
    <row r="1" spans="1:37" ht="18" customHeight="1" x14ac:dyDescent="0.25"/>
    <row r="2" spans="1:37" ht="18" customHeight="1" x14ac:dyDescent="0.25">
      <c r="B2" s="62" t="s">
        <v>2</v>
      </c>
      <c r="C2" s="62"/>
      <c r="D2" s="62" t="s">
        <v>20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7" ht="18" customHeight="1" x14ac:dyDescent="0.25">
      <c r="B3" s="62" t="s">
        <v>3</v>
      </c>
      <c r="C3" s="62"/>
      <c r="D3" s="62">
        <v>40017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37" ht="18" customHeight="1" x14ac:dyDescent="0.25"/>
    <row r="5" spans="1:37" ht="18" customHeight="1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</row>
    <row r="6" spans="1:37" ht="18" customHeight="1" x14ac:dyDescent="0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7" ht="18" customHeight="1" x14ac:dyDescent="0.25"/>
    <row r="8" spans="1:37" ht="18" customHeight="1" x14ac:dyDescent="0.25">
      <c r="B8" s="76" t="s">
        <v>4</v>
      </c>
      <c r="C8" s="75" t="s">
        <v>11</v>
      </c>
      <c r="D8" s="75"/>
      <c r="E8" s="75"/>
      <c r="F8" s="75" t="s">
        <v>21</v>
      </c>
      <c r="G8" s="70" t="s">
        <v>22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5" t="s">
        <v>55</v>
      </c>
      <c r="AD8" s="75"/>
      <c r="AE8" s="75" t="s">
        <v>57</v>
      </c>
      <c r="AF8" s="75"/>
      <c r="AG8" s="75"/>
      <c r="AH8" s="75"/>
      <c r="AI8" s="75"/>
      <c r="AJ8" s="75"/>
      <c r="AK8" s="75"/>
    </row>
    <row r="9" spans="1:37" ht="18" customHeight="1" x14ac:dyDescent="0.25">
      <c r="B9" s="76"/>
      <c r="C9" s="75"/>
      <c r="D9" s="75"/>
      <c r="E9" s="75"/>
      <c r="F9" s="75"/>
      <c r="G9" s="74" t="s">
        <v>23</v>
      </c>
      <c r="H9" s="74"/>
      <c r="I9" s="74" t="s">
        <v>26</v>
      </c>
      <c r="J9" s="74"/>
      <c r="K9" s="74"/>
      <c r="L9" s="74"/>
      <c r="M9" s="74"/>
      <c r="N9" s="74"/>
      <c r="O9" s="74"/>
      <c r="P9" s="74"/>
      <c r="Q9" s="74"/>
      <c r="R9" s="77" t="s">
        <v>41</v>
      </c>
      <c r="S9" s="77"/>
      <c r="T9" s="77"/>
      <c r="U9" s="77"/>
      <c r="V9" s="78" t="s">
        <v>46</v>
      </c>
      <c r="W9" s="78"/>
      <c r="X9" s="74" t="s">
        <v>48</v>
      </c>
      <c r="Y9" s="74"/>
      <c r="Z9" s="74"/>
      <c r="AA9" s="74" t="s">
        <v>53</v>
      </c>
      <c r="AB9" s="74"/>
      <c r="AC9" s="75"/>
      <c r="AD9" s="75"/>
      <c r="AE9" s="75" t="s">
        <v>23</v>
      </c>
      <c r="AF9" s="75"/>
      <c r="AG9" s="75"/>
      <c r="AH9" s="75" t="s">
        <v>59</v>
      </c>
      <c r="AI9" s="75"/>
      <c r="AJ9" s="75"/>
      <c r="AK9" s="75"/>
    </row>
    <row r="10" spans="1:37" ht="36" customHeight="1" x14ac:dyDescent="0.25">
      <c r="B10" s="76"/>
      <c r="C10" s="75"/>
      <c r="D10" s="75"/>
      <c r="E10" s="75"/>
      <c r="F10" s="75"/>
      <c r="G10" s="74"/>
      <c r="H10" s="74"/>
      <c r="I10" s="75" t="s">
        <v>27</v>
      </c>
      <c r="J10" s="75"/>
      <c r="K10" s="13" t="s">
        <v>30</v>
      </c>
      <c r="L10" s="13" t="s">
        <v>32</v>
      </c>
      <c r="M10" s="13" t="s">
        <v>34</v>
      </c>
      <c r="N10" s="13" t="s">
        <v>36</v>
      </c>
      <c r="O10" s="75" t="s">
        <v>38</v>
      </c>
      <c r="P10" s="75"/>
      <c r="Q10" s="75"/>
      <c r="R10" s="13" t="s">
        <v>42</v>
      </c>
      <c r="S10" s="75" t="s">
        <v>32</v>
      </c>
      <c r="T10" s="75"/>
      <c r="U10" s="14" t="s">
        <v>38</v>
      </c>
      <c r="V10" s="78"/>
      <c r="W10" s="78"/>
      <c r="X10" s="74"/>
      <c r="Y10" s="74"/>
      <c r="Z10" s="74"/>
      <c r="AA10" s="74"/>
      <c r="AB10" s="74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37" ht="18" customHeight="1" x14ac:dyDescent="0.25">
      <c r="B11" s="15" t="s">
        <v>5</v>
      </c>
      <c r="C11" s="70" t="s">
        <v>9</v>
      </c>
      <c r="D11" s="70"/>
      <c r="E11" s="70"/>
      <c r="F11" s="16" t="s">
        <v>10</v>
      </c>
      <c r="G11" s="70" t="s">
        <v>24</v>
      </c>
      <c r="H11" s="70"/>
      <c r="I11" s="70" t="s">
        <v>28</v>
      </c>
      <c r="J11" s="70"/>
      <c r="K11" s="16" t="s">
        <v>31</v>
      </c>
      <c r="L11" s="16" t="s">
        <v>33</v>
      </c>
      <c r="M11" s="16" t="s">
        <v>35</v>
      </c>
      <c r="N11" s="16" t="s">
        <v>37</v>
      </c>
      <c r="O11" s="70" t="s">
        <v>39</v>
      </c>
      <c r="P11" s="70"/>
      <c r="Q11" s="70"/>
      <c r="R11" s="16" t="s">
        <v>43</v>
      </c>
      <c r="S11" s="70" t="s">
        <v>44</v>
      </c>
      <c r="T11" s="70"/>
      <c r="U11" s="70" t="s">
        <v>45</v>
      </c>
      <c r="V11" s="70"/>
      <c r="W11" s="16" t="s">
        <v>47</v>
      </c>
      <c r="X11" s="70" t="s">
        <v>49</v>
      </c>
      <c r="Y11" s="70"/>
      <c r="Z11" s="70"/>
      <c r="AA11" s="70" t="s">
        <v>54</v>
      </c>
      <c r="AB11" s="70"/>
      <c r="AC11" s="70" t="s">
        <v>56</v>
      </c>
      <c r="AD11" s="70"/>
      <c r="AE11" s="70" t="s">
        <v>58</v>
      </c>
      <c r="AF11" s="70"/>
      <c r="AG11" s="70"/>
      <c r="AH11" s="70" t="s">
        <v>60</v>
      </c>
      <c r="AI11" s="70"/>
      <c r="AJ11" s="70"/>
      <c r="AK11" s="70"/>
    </row>
    <row r="12" spans="1:37" ht="24.75" customHeight="1" x14ac:dyDescent="0.25">
      <c r="B12" s="17" t="s">
        <v>10</v>
      </c>
      <c r="C12" s="71" t="s">
        <v>15</v>
      </c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ht="18" customHeight="1" x14ac:dyDescent="0.25">
      <c r="B13" s="18" t="s">
        <v>6</v>
      </c>
      <c r="C13" s="68" t="s">
        <v>12</v>
      </c>
      <c r="D13" s="68"/>
      <c r="E13" s="69">
        <v>18</v>
      </c>
      <c r="F13" s="69"/>
      <c r="G13" s="65">
        <v>31818328.199999999</v>
      </c>
      <c r="H13" s="65"/>
      <c r="I13" s="65">
        <v>1031700</v>
      </c>
      <c r="J13" s="65"/>
      <c r="K13" s="19">
        <v>687900</v>
      </c>
      <c r="L13" s="19">
        <v>5587134.2000000002</v>
      </c>
      <c r="M13" s="19">
        <v>0</v>
      </c>
      <c r="N13" s="65">
        <v>14464700</v>
      </c>
      <c r="O13" s="65"/>
      <c r="P13" s="65">
        <v>169494</v>
      </c>
      <c r="Q13" s="65"/>
      <c r="R13" s="65">
        <v>0</v>
      </c>
      <c r="S13" s="65"/>
      <c r="T13" s="19">
        <v>0</v>
      </c>
      <c r="U13" s="65">
        <v>0</v>
      </c>
      <c r="V13" s="65"/>
      <c r="W13" s="65">
        <v>204500</v>
      </c>
      <c r="X13" s="65"/>
      <c r="Y13" s="65">
        <v>7817400</v>
      </c>
      <c r="Z13" s="65"/>
      <c r="AA13" s="65"/>
      <c r="AB13" s="65">
        <v>1855500</v>
      </c>
      <c r="AC13" s="65"/>
      <c r="AD13" s="65">
        <v>2528238.7999999998</v>
      </c>
      <c r="AE13" s="65"/>
      <c r="AF13" s="65"/>
      <c r="AG13" s="65">
        <v>29290089.399999999</v>
      </c>
      <c r="AH13" s="65"/>
      <c r="AI13" s="65"/>
      <c r="AJ13" s="65">
        <v>0</v>
      </c>
      <c r="AK13" s="65"/>
    </row>
    <row r="14" spans="1:37" ht="18" customHeight="1" x14ac:dyDescent="0.25">
      <c r="B14" s="18" t="s">
        <v>7</v>
      </c>
      <c r="C14" s="68" t="s">
        <v>13</v>
      </c>
      <c r="D14" s="68"/>
      <c r="E14" s="69">
        <v>20</v>
      </c>
      <c r="F14" s="69"/>
      <c r="G14" s="65">
        <v>33777382</v>
      </c>
      <c r="H14" s="65"/>
      <c r="I14" s="65">
        <v>2274100</v>
      </c>
      <c r="J14" s="65"/>
      <c r="K14" s="19">
        <v>880200</v>
      </c>
      <c r="L14" s="19">
        <v>5765218</v>
      </c>
      <c r="M14" s="19">
        <v>0</v>
      </c>
      <c r="N14" s="65">
        <v>15314700</v>
      </c>
      <c r="O14" s="65"/>
      <c r="P14" s="65">
        <v>196964</v>
      </c>
      <c r="Q14" s="65"/>
      <c r="R14" s="65">
        <v>0</v>
      </c>
      <c r="S14" s="65"/>
      <c r="T14" s="19">
        <v>0</v>
      </c>
      <c r="U14" s="65">
        <v>0</v>
      </c>
      <c r="V14" s="65"/>
      <c r="W14" s="65">
        <v>58000</v>
      </c>
      <c r="X14" s="65"/>
      <c r="Y14" s="65">
        <v>9288200</v>
      </c>
      <c r="Z14" s="65"/>
      <c r="AA14" s="65"/>
      <c r="AB14" s="65">
        <v>0</v>
      </c>
      <c r="AC14" s="65"/>
      <c r="AD14" s="65">
        <v>4157004.4</v>
      </c>
      <c r="AE14" s="65"/>
      <c r="AF14" s="65"/>
      <c r="AG14" s="65">
        <v>29620377.600000001</v>
      </c>
      <c r="AH14" s="65"/>
      <c r="AI14" s="65"/>
      <c r="AJ14" s="65">
        <v>0</v>
      </c>
      <c r="AK14" s="65"/>
    </row>
    <row r="15" spans="1:37" ht="18" customHeight="1" x14ac:dyDescent="0.25">
      <c r="B15" s="18" t="s">
        <v>8</v>
      </c>
      <c r="C15" s="68" t="s">
        <v>14</v>
      </c>
      <c r="D15" s="68"/>
      <c r="E15" s="69">
        <v>56</v>
      </c>
      <c r="F15" s="69"/>
      <c r="G15" s="65">
        <v>92941759</v>
      </c>
      <c r="H15" s="65"/>
      <c r="I15" s="65">
        <v>6420100</v>
      </c>
      <c r="J15" s="65"/>
      <c r="K15" s="19">
        <v>1907100</v>
      </c>
      <c r="L15" s="19">
        <v>16617658</v>
      </c>
      <c r="M15" s="19">
        <v>0</v>
      </c>
      <c r="N15" s="65">
        <v>37137700</v>
      </c>
      <c r="O15" s="65"/>
      <c r="P15" s="65">
        <v>753601</v>
      </c>
      <c r="Q15" s="65"/>
      <c r="R15" s="65">
        <v>0</v>
      </c>
      <c r="S15" s="65"/>
      <c r="T15" s="19">
        <v>0</v>
      </c>
      <c r="U15" s="65">
        <v>0</v>
      </c>
      <c r="V15" s="65"/>
      <c r="W15" s="65">
        <v>873000</v>
      </c>
      <c r="X15" s="65"/>
      <c r="Y15" s="65">
        <v>28237200</v>
      </c>
      <c r="Z15" s="65"/>
      <c r="AA15" s="65"/>
      <c r="AB15" s="65">
        <v>995400</v>
      </c>
      <c r="AC15" s="65"/>
      <c r="AD15" s="65">
        <v>13362200.800000001</v>
      </c>
      <c r="AE15" s="65"/>
      <c r="AF15" s="65"/>
      <c r="AG15" s="65">
        <v>79579558.200000003</v>
      </c>
      <c r="AH15" s="65"/>
      <c r="AI15" s="65"/>
      <c r="AJ15" s="65">
        <v>0</v>
      </c>
      <c r="AK15" s="65"/>
    </row>
    <row r="16" spans="1:37" ht="23.25" customHeight="1" x14ac:dyDescent="0.25">
      <c r="B16" s="20"/>
      <c r="C16" s="66" t="s">
        <v>16</v>
      </c>
      <c r="D16" s="66"/>
      <c r="E16" s="67">
        <v>94</v>
      </c>
      <c r="F16" s="67"/>
      <c r="G16" s="64">
        <v>158537469.19999999</v>
      </c>
      <c r="H16" s="64"/>
      <c r="I16" s="64">
        <v>9725900</v>
      </c>
      <c r="J16" s="64"/>
      <c r="K16" s="21">
        <v>3475200</v>
      </c>
      <c r="L16" s="21">
        <v>27970010.199999999</v>
      </c>
      <c r="M16" s="21">
        <v>0</v>
      </c>
      <c r="N16" s="64">
        <v>66917100</v>
      </c>
      <c r="O16" s="64"/>
      <c r="P16" s="64">
        <v>1120059</v>
      </c>
      <c r="Q16" s="64"/>
      <c r="R16" s="64">
        <v>0</v>
      </c>
      <c r="S16" s="64"/>
      <c r="T16" s="21">
        <v>0</v>
      </c>
      <c r="U16" s="64">
        <v>0</v>
      </c>
      <c r="V16" s="64"/>
      <c r="W16" s="64">
        <v>1135500</v>
      </c>
      <c r="X16" s="64"/>
      <c r="Y16" s="64">
        <v>45342800</v>
      </c>
      <c r="Z16" s="64"/>
      <c r="AA16" s="64"/>
      <c r="AB16" s="21">
        <v>2850900</v>
      </c>
      <c r="AC16" s="64">
        <v>20047444</v>
      </c>
      <c r="AD16" s="64"/>
      <c r="AE16" s="64"/>
      <c r="AF16" s="64">
        <v>138490025.19999999</v>
      </c>
      <c r="AG16" s="64"/>
      <c r="AH16" s="64"/>
      <c r="AI16" s="64">
        <v>0</v>
      </c>
      <c r="AJ16" s="64"/>
    </row>
    <row r="17" spans="2:37" customFormat="1" ht="23.25" customHeight="1" x14ac:dyDescent="0.25">
      <c r="B17" s="5"/>
      <c r="C17" s="38" t="s">
        <v>62</v>
      </c>
      <c r="D17" s="39"/>
      <c r="E17" s="37"/>
      <c r="F17" s="37"/>
      <c r="G17" s="37">
        <f>G16/E16</f>
        <v>1686568.8212765956</v>
      </c>
      <c r="H17" s="37"/>
      <c r="I17" s="37"/>
      <c r="J17" s="37"/>
      <c r="K17" s="8"/>
      <c r="L17" s="8"/>
      <c r="M17" s="8"/>
      <c r="N17" s="37"/>
      <c r="O17" s="37"/>
      <c r="P17" s="37"/>
      <c r="Q17" s="37"/>
      <c r="R17" s="37"/>
      <c r="S17" s="37"/>
      <c r="T17" s="8"/>
      <c r="U17" s="37"/>
      <c r="V17" s="37"/>
      <c r="W17" s="37"/>
      <c r="X17" s="37"/>
      <c r="Y17" s="37"/>
      <c r="Z17" s="37"/>
      <c r="AA17" s="37"/>
      <c r="AB17" s="8"/>
      <c r="AC17" s="37"/>
      <c r="AD17" s="37"/>
      <c r="AE17" s="37"/>
      <c r="AF17" s="37"/>
      <c r="AG17" s="37"/>
      <c r="AH17" s="37"/>
      <c r="AI17" s="37"/>
      <c r="AJ17" s="37"/>
    </row>
    <row r="18" spans="2:37" customFormat="1" ht="23.25" customHeight="1" x14ac:dyDescent="0.25">
      <c r="B18" s="5"/>
      <c r="C18" s="38" t="s">
        <v>63</v>
      </c>
      <c r="D18" s="39"/>
      <c r="E18" s="37"/>
      <c r="F18" s="37"/>
      <c r="G18" s="37">
        <v>1448353</v>
      </c>
      <c r="H18" s="37"/>
      <c r="I18" s="37"/>
      <c r="J18" s="37"/>
      <c r="K18" s="8"/>
      <c r="L18" s="8"/>
      <c r="M18" s="8"/>
      <c r="N18" s="37"/>
      <c r="O18" s="37"/>
      <c r="P18" s="37"/>
      <c r="Q18" s="37"/>
      <c r="R18" s="37"/>
      <c r="S18" s="37"/>
      <c r="T18" s="8"/>
      <c r="U18" s="37"/>
      <c r="V18" s="37"/>
      <c r="W18" s="37"/>
      <c r="X18" s="37"/>
      <c r="Y18" s="37"/>
      <c r="Z18" s="37"/>
      <c r="AA18" s="37"/>
      <c r="AB18" s="8"/>
      <c r="AC18" s="37"/>
      <c r="AD18" s="37"/>
      <c r="AE18" s="37"/>
      <c r="AF18" s="37"/>
      <c r="AG18" s="37"/>
      <c r="AH18" s="37"/>
      <c r="AI18" s="37"/>
      <c r="AJ18" s="37"/>
    </row>
    <row r="19" spans="2:37" customFormat="1" ht="23.25" customHeight="1" x14ac:dyDescent="0.25">
      <c r="B19" s="5"/>
      <c r="C19" s="38" t="s">
        <v>64</v>
      </c>
      <c r="D19" s="39"/>
      <c r="E19" s="37">
        <v>45</v>
      </c>
      <c r="F19" s="37"/>
      <c r="G19" s="37"/>
      <c r="H19" s="37"/>
      <c r="I19" s="37"/>
      <c r="J19" s="37"/>
      <c r="K19" s="8"/>
      <c r="L19" s="8"/>
      <c r="M19" s="8"/>
      <c r="N19" s="37"/>
      <c r="O19" s="37"/>
      <c r="P19" s="37"/>
      <c r="Q19" s="37"/>
      <c r="R19" s="37"/>
      <c r="S19" s="37"/>
      <c r="T19" s="8"/>
      <c r="U19" s="37"/>
      <c r="V19" s="37"/>
      <c r="W19" s="37"/>
      <c r="X19" s="37"/>
      <c r="Y19" s="37"/>
      <c r="Z19" s="37"/>
      <c r="AA19" s="37"/>
      <c r="AB19" s="8"/>
      <c r="AC19" s="37"/>
      <c r="AD19" s="37"/>
      <c r="AE19" s="37"/>
      <c r="AF19" s="37"/>
      <c r="AG19" s="37"/>
      <c r="AH19" s="37"/>
      <c r="AI19" s="37"/>
      <c r="AJ19" s="37"/>
    </row>
    <row r="20" spans="2:37" customFormat="1" ht="23.25" customHeight="1" x14ac:dyDescent="0.25">
      <c r="B20" s="5"/>
      <c r="C20" s="38" t="s">
        <v>65</v>
      </c>
      <c r="D20" s="39"/>
      <c r="E20" s="37"/>
      <c r="F20" s="37"/>
      <c r="G20" s="37">
        <v>1000000</v>
      </c>
      <c r="H20" s="37"/>
      <c r="I20" s="37"/>
      <c r="J20" s="37"/>
      <c r="K20" s="8"/>
      <c r="L20" s="8"/>
      <c r="M20" s="8"/>
      <c r="N20" s="37"/>
      <c r="O20" s="37"/>
      <c r="P20" s="37"/>
      <c r="Q20" s="37"/>
      <c r="R20" s="37"/>
      <c r="S20" s="37"/>
      <c r="T20" s="8"/>
      <c r="U20" s="37"/>
      <c r="V20" s="37"/>
      <c r="W20" s="37"/>
      <c r="X20" s="37"/>
      <c r="Y20" s="37"/>
      <c r="Z20" s="37"/>
      <c r="AA20" s="37"/>
      <c r="AB20" s="8"/>
      <c r="AC20" s="37"/>
      <c r="AD20" s="37"/>
      <c r="AE20" s="37"/>
      <c r="AF20" s="37"/>
      <c r="AG20" s="37"/>
      <c r="AH20" s="37"/>
      <c r="AI20" s="37"/>
      <c r="AJ20" s="37"/>
    </row>
    <row r="21" spans="2:37" customFormat="1" ht="23.25" customHeight="1" x14ac:dyDescent="0.25">
      <c r="B21" s="5"/>
      <c r="C21" s="38" t="s">
        <v>66</v>
      </c>
      <c r="D21" s="39"/>
      <c r="E21" s="37"/>
      <c r="F21" s="37"/>
      <c r="G21" s="37">
        <f>((G16+(E19*G20))/(E16+E19))</f>
        <v>1464298.3395683453</v>
      </c>
      <c r="H21" s="37"/>
      <c r="I21" s="37"/>
      <c r="J21" s="37"/>
      <c r="K21" s="8"/>
      <c r="L21" s="8"/>
      <c r="M21" s="8"/>
      <c r="N21" s="37"/>
      <c r="O21" s="37"/>
      <c r="P21" s="37"/>
      <c r="Q21" s="37"/>
      <c r="R21" s="37"/>
      <c r="S21" s="37"/>
      <c r="T21" s="8"/>
      <c r="U21" s="37"/>
      <c r="V21" s="37"/>
      <c r="W21" s="37"/>
      <c r="X21" s="37"/>
      <c r="Y21" s="37"/>
      <c r="Z21" s="37"/>
      <c r="AA21" s="37"/>
      <c r="AB21" s="8"/>
      <c r="AC21" s="37"/>
      <c r="AD21" s="37"/>
      <c r="AE21" s="37"/>
      <c r="AF21" s="37"/>
      <c r="AG21" s="37"/>
      <c r="AH21" s="37"/>
      <c r="AI21" s="37"/>
      <c r="AJ21" s="37"/>
    </row>
    <row r="22" spans="2:37" ht="13.5" customHeight="1" x14ac:dyDescent="0.25"/>
    <row r="23" spans="2:37" ht="18" customHeight="1" x14ac:dyDescent="0.25">
      <c r="C23" s="62" t="s">
        <v>17</v>
      </c>
      <c r="D23" s="62"/>
      <c r="E23" s="62"/>
      <c r="F23" s="62"/>
      <c r="G23" s="62"/>
      <c r="H23" s="62" t="s">
        <v>61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2:37" ht="18" customHeight="1" x14ac:dyDescent="0.25">
      <c r="Z24" s="63" t="s">
        <v>50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2:37" ht="18" customHeight="1" x14ac:dyDescent="0.25"/>
    <row r="26" spans="2:37" ht="18" customHeight="1" x14ac:dyDescent="0.25">
      <c r="C26" s="61" t="s">
        <v>18</v>
      </c>
      <c r="D26" s="61"/>
      <c r="E26" s="61"/>
      <c r="F26" s="61"/>
      <c r="G26" s="61"/>
      <c r="H26" s="61"/>
      <c r="I26" s="61"/>
      <c r="J26" s="61" t="s">
        <v>29</v>
      </c>
      <c r="K26" s="61"/>
      <c r="L26" s="61"/>
      <c r="M26" s="61"/>
      <c r="N26" s="61"/>
      <c r="O26" s="61"/>
      <c r="P26" s="61"/>
      <c r="Q26" s="61" t="s">
        <v>40</v>
      </c>
      <c r="R26" s="61"/>
      <c r="S26" s="61"/>
      <c r="T26" s="61"/>
      <c r="U26" s="61"/>
      <c r="V26" s="61"/>
      <c r="W26" s="61"/>
      <c r="X26" s="61"/>
      <c r="Y26" s="61"/>
      <c r="Z26" s="61" t="s">
        <v>51</v>
      </c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2:37" ht="18" customHeight="1" x14ac:dyDescent="0.25">
      <c r="C27" s="60" t="s">
        <v>19</v>
      </c>
      <c r="D27" s="60"/>
      <c r="E27" s="60"/>
      <c r="F27" s="60"/>
      <c r="G27" s="60"/>
      <c r="H27" s="60"/>
      <c r="I27" s="60"/>
      <c r="J27" s="60" t="s">
        <v>19</v>
      </c>
      <c r="K27" s="60"/>
      <c r="L27" s="60"/>
      <c r="M27" s="60"/>
      <c r="N27" s="60"/>
      <c r="O27" s="60"/>
      <c r="P27" s="60"/>
      <c r="Q27" s="60" t="s">
        <v>19</v>
      </c>
      <c r="R27" s="60"/>
      <c r="S27" s="60"/>
      <c r="T27" s="60"/>
      <c r="U27" s="60"/>
      <c r="V27" s="60"/>
      <c r="W27" s="60"/>
      <c r="X27" s="60"/>
      <c r="Y27" s="60"/>
      <c r="Z27" s="60" t="s">
        <v>52</v>
      </c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</sheetData>
  <mergeCells count="167">
    <mergeCell ref="B2:C2"/>
    <mergeCell ref="D2:P2"/>
    <mergeCell ref="B3:C3"/>
    <mergeCell ref="D3:P3"/>
    <mergeCell ref="A5:AJ5"/>
    <mergeCell ref="A6:AJ6"/>
    <mergeCell ref="X9:Z10"/>
    <mergeCell ref="AA9:AB10"/>
    <mergeCell ref="AE9:AG10"/>
    <mergeCell ref="AH9:AK10"/>
    <mergeCell ref="I10:J10"/>
    <mergeCell ref="O10:Q10"/>
    <mergeCell ref="S10:T10"/>
    <mergeCell ref="B8:B10"/>
    <mergeCell ref="C8:E10"/>
    <mergeCell ref="F8:F10"/>
    <mergeCell ref="G8:AB8"/>
    <mergeCell ref="AC8:AD10"/>
    <mergeCell ref="AE8:AK8"/>
    <mergeCell ref="G9:H10"/>
    <mergeCell ref="I9:Q9"/>
    <mergeCell ref="R9:U9"/>
    <mergeCell ref="V9:W10"/>
    <mergeCell ref="N18:O18"/>
    <mergeCell ref="P18:Q18"/>
    <mergeCell ref="C17:D17"/>
    <mergeCell ref="AC17:AE17"/>
    <mergeCell ref="AF17:AH17"/>
    <mergeCell ref="AI17:AJ17"/>
    <mergeCell ref="X11:Z11"/>
    <mergeCell ref="AA11:AB11"/>
    <mergeCell ref="AC11:AD11"/>
    <mergeCell ref="AE11:AG11"/>
    <mergeCell ref="AH11:AK11"/>
    <mergeCell ref="C11:E11"/>
    <mergeCell ref="G11:H11"/>
    <mergeCell ref="I11:J11"/>
    <mergeCell ref="O11:Q11"/>
    <mergeCell ref="S11:T11"/>
    <mergeCell ref="U11:V11"/>
    <mergeCell ref="C12:D12"/>
    <mergeCell ref="E12:AK12"/>
    <mergeCell ref="U17:V17"/>
    <mergeCell ref="W17:X17"/>
    <mergeCell ref="Y17:AA17"/>
    <mergeCell ref="AG13:AI13"/>
    <mergeCell ref="AJ13:AK13"/>
    <mergeCell ref="C21:D21"/>
    <mergeCell ref="E21:F21"/>
    <mergeCell ref="G21:H21"/>
    <mergeCell ref="I21:J21"/>
    <mergeCell ref="N21:O21"/>
    <mergeCell ref="P21:Q21"/>
    <mergeCell ref="R21:S21"/>
    <mergeCell ref="U21:V21"/>
    <mergeCell ref="R20:S20"/>
    <mergeCell ref="U20:V20"/>
    <mergeCell ref="W20:X20"/>
    <mergeCell ref="Y20:AA20"/>
    <mergeCell ref="C20:D20"/>
    <mergeCell ref="E20:F20"/>
    <mergeCell ref="G20:H20"/>
    <mergeCell ref="I20:J20"/>
    <mergeCell ref="N20:O20"/>
    <mergeCell ref="P20:Q20"/>
    <mergeCell ref="W19:X19"/>
    <mergeCell ref="C14:D14"/>
    <mergeCell ref="E14:F14"/>
    <mergeCell ref="G14:H14"/>
    <mergeCell ref="I14:J14"/>
    <mergeCell ref="N14:O14"/>
    <mergeCell ref="P14:Q14"/>
    <mergeCell ref="R14:S14"/>
    <mergeCell ref="U14:V14"/>
    <mergeCell ref="R13:S13"/>
    <mergeCell ref="U13:V13"/>
    <mergeCell ref="W13:X13"/>
    <mergeCell ref="Y13:AA13"/>
    <mergeCell ref="AB13:AC13"/>
    <mergeCell ref="AD13:AF13"/>
    <mergeCell ref="C13:D13"/>
    <mergeCell ref="E13:F13"/>
    <mergeCell ref="G13:H13"/>
    <mergeCell ref="I13:J13"/>
    <mergeCell ref="N13:O13"/>
    <mergeCell ref="P13:Q13"/>
    <mergeCell ref="I15:J15"/>
    <mergeCell ref="N15:O15"/>
    <mergeCell ref="P15:Q15"/>
    <mergeCell ref="W14:X14"/>
    <mergeCell ref="Y14:AA14"/>
    <mergeCell ref="AB14:AC14"/>
    <mergeCell ref="AD14:AF14"/>
    <mergeCell ref="AG14:AI14"/>
    <mergeCell ref="AJ14:AK14"/>
    <mergeCell ref="W16:X16"/>
    <mergeCell ref="Y16:AA16"/>
    <mergeCell ref="AC16:AE16"/>
    <mergeCell ref="AF16:AH16"/>
    <mergeCell ref="AI16:AJ16"/>
    <mergeCell ref="AG15:AI15"/>
    <mergeCell ref="AJ15:AK15"/>
    <mergeCell ref="C16:D16"/>
    <mergeCell ref="E16:F16"/>
    <mergeCell ref="G16:H16"/>
    <mergeCell ref="I16:J16"/>
    <mergeCell ref="N16:O16"/>
    <mergeCell ref="P16:Q16"/>
    <mergeCell ref="R16:S16"/>
    <mergeCell ref="U16:V16"/>
    <mergeCell ref="R15:S15"/>
    <mergeCell ref="U15:V15"/>
    <mergeCell ref="W15:X15"/>
    <mergeCell ref="Y15:AA15"/>
    <mergeCell ref="AB15:AC15"/>
    <mergeCell ref="AD15:AF15"/>
    <mergeCell ref="C15:D15"/>
    <mergeCell ref="E15:F15"/>
    <mergeCell ref="G15:H15"/>
    <mergeCell ref="E17:F17"/>
    <mergeCell ref="G17:H17"/>
    <mergeCell ref="I17:J17"/>
    <mergeCell ref="N17:O17"/>
    <mergeCell ref="P17:Q17"/>
    <mergeCell ref="R17:S17"/>
    <mergeCell ref="C23:G23"/>
    <mergeCell ref="H23:AJ23"/>
    <mergeCell ref="Z24:AJ24"/>
    <mergeCell ref="W21:X21"/>
    <mergeCell ref="Y21:AA21"/>
    <mergeCell ref="AC21:AE21"/>
    <mergeCell ref="AF21:AH21"/>
    <mergeCell ref="AI21:AJ21"/>
    <mergeCell ref="Y19:AA19"/>
    <mergeCell ref="C19:D19"/>
    <mergeCell ref="E19:F19"/>
    <mergeCell ref="G19:H19"/>
    <mergeCell ref="I19:J19"/>
    <mergeCell ref="N19:O19"/>
    <mergeCell ref="P19:Q19"/>
    <mergeCell ref="R19:S19"/>
    <mergeCell ref="U19:V19"/>
    <mergeCell ref="R18:S18"/>
    <mergeCell ref="AI18:AJ18"/>
    <mergeCell ref="AC19:AE19"/>
    <mergeCell ref="AF19:AH19"/>
    <mergeCell ref="AI19:AJ19"/>
    <mergeCell ref="AC20:AE20"/>
    <mergeCell ref="AF20:AH20"/>
    <mergeCell ref="AI20:AJ20"/>
    <mergeCell ref="C27:I27"/>
    <mergeCell ref="J27:P27"/>
    <mergeCell ref="Q27:Y27"/>
    <mergeCell ref="Z27:AK27"/>
    <mergeCell ref="C26:I26"/>
    <mergeCell ref="J26:P26"/>
    <mergeCell ref="Q26:Y26"/>
    <mergeCell ref="Z26:AK26"/>
    <mergeCell ref="U18:V18"/>
    <mergeCell ref="W18:X18"/>
    <mergeCell ref="Y18:AA18"/>
    <mergeCell ref="AC18:AE18"/>
    <mergeCell ref="AF18:AH18"/>
    <mergeCell ref="C18:D18"/>
    <mergeCell ref="E18:F18"/>
    <mergeCell ref="G18:H18"/>
    <mergeCell ref="I18:J18"/>
  </mergeCells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ngoại trú</vt:lpstr>
      <vt:lpstr>nội trú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LEHUUNGOC</cp:lastModifiedBy>
  <cp:lastPrinted>2019-09-09T08:39:13Z</cp:lastPrinted>
  <dcterms:modified xsi:type="dcterms:W3CDTF">2019-09-09T08:39:29Z</dcterms:modified>
</cp:coreProperties>
</file>