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20" yWindow="60" windowWidth="17490" windowHeight="7770" activeTab="6"/>
  </bookViews>
  <sheets>
    <sheet name="TH theo 116" sheetId="50" r:id="rId1"/>
    <sheet name="TH theo 64" sheetId="39" r:id="rId2"/>
    <sheet name="Thu BV KCB  " sheetId="52" r:id="rId3"/>
    <sheet name="Lau năm theo 116" sheetId="41" r:id="rId4"/>
    <sheet name="Sheet1" sheetId="54" r:id="rId5"/>
    <sheet name="Sheet2" sheetId="53" r:id="rId6"/>
    <sheet name="Thu DV KCB-Tính quỹ" sheetId="51" r:id="rId7"/>
  </sheets>
  <externalReferences>
    <externalReference r:id="rId8"/>
  </externalReferences>
  <definedNames>
    <definedName name="_____TK211" hidden="1">{"'Sheet1'!$L$16"}</definedName>
    <definedName name="____Lan1" localSheetId="3">{"Thuxm2.xls","Sheet1"}</definedName>
    <definedName name="____Lan1" localSheetId="0">{"Thuxm2.xls","Sheet1"}</definedName>
    <definedName name="____Lan1" localSheetId="1">{"Thuxm2.xls","Sheet1"}</definedName>
    <definedName name="____Lan1">{"Thuxm2.xls","Sheet1"}</definedName>
    <definedName name="____TK211" hidden="1">{"'Sheet1'!$L$16"}</definedName>
    <definedName name="____tt3" localSheetId="3" hidden="1">{"'Sheet1'!$L$16"}</definedName>
    <definedName name="____tt3" localSheetId="0" hidden="1">{"'Sheet1'!$L$16"}</definedName>
    <definedName name="____tt3" localSheetId="1" hidden="1">{"'Sheet1'!$L$16"}</definedName>
    <definedName name="____tt3" hidden="1">{"'Sheet1'!$L$16"}</definedName>
    <definedName name="___atn1" localSheetId="0">#REF!</definedName>
    <definedName name="___atn1">#REF!</definedName>
    <definedName name="___atn10" localSheetId="0">#REF!</definedName>
    <definedName name="___atn10">#REF!</definedName>
    <definedName name="___atn2" localSheetId="0">#REF!</definedName>
    <definedName name="___atn2">#REF!</definedName>
    <definedName name="___atn3" localSheetId="0">#REF!</definedName>
    <definedName name="___atn3">#REF!</definedName>
    <definedName name="___atn4" localSheetId="0">#REF!</definedName>
    <definedName name="___atn4">#REF!</definedName>
    <definedName name="___atn5" localSheetId="0">#REF!</definedName>
    <definedName name="___atn5">#REF!</definedName>
    <definedName name="___atn6" localSheetId="0">#REF!</definedName>
    <definedName name="___atn6">#REF!</definedName>
    <definedName name="___atn7" localSheetId="0">#REF!</definedName>
    <definedName name="___atn7">#REF!</definedName>
    <definedName name="___atn8" localSheetId="0">#REF!</definedName>
    <definedName name="___atn8">#REF!</definedName>
    <definedName name="___atn9" localSheetId="0">#REF!</definedName>
    <definedName name="___atn9">#REF!</definedName>
    <definedName name="___cao1" localSheetId="0">#REF!</definedName>
    <definedName name="___cao1">#REF!</definedName>
    <definedName name="___cao2" localSheetId="0">#REF!</definedName>
    <definedName name="___cao2">#REF!</definedName>
    <definedName name="___cao3" localSheetId="0">#REF!</definedName>
    <definedName name="___cao3">#REF!</definedName>
    <definedName name="___cao4" localSheetId="0">#REF!</definedName>
    <definedName name="___cao4">#REF!</definedName>
    <definedName name="___cao5" localSheetId="0">#REF!</definedName>
    <definedName name="___cao5">#REF!</definedName>
    <definedName name="___cao6" localSheetId="0">#REF!</definedName>
    <definedName name="___cao6">#REF!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cpd1" localSheetId="0">#REF!</definedName>
    <definedName name="___cpd1">#REF!</definedName>
    <definedName name="___cpd2" localSheetId="0">#REF!</definedName>
    <definedName name="___cpd2">#REF!</definedName>
    <definedName name="___chk1" localSheetId="0">#REF!</definedName>
    <definedName name="___chk1">#REF!</definedName>
    <definedName name="___dai1" localSheetId="0">#REF!</definedName>
    <definedName name="___dai1">#REF!</definedName>
    <definedName name="___dai2" localSheetId="0">#REF!</definedName>
    <definedName name="___dai2">#REF!</definedName>
    <definedName name="___dai3" localSheetId="0">#REF!</definedName>
    <definedName name="___dai3">#REF!</definedName>
    <definedName name="___dai4" localSheetId="0">#REF!</definedName>
    <definedName name="___dai4">#REF!</definedName>
    <definedName name="___dai5" localSheetId="0">#REF!</definedName>
    <definedName name="___dai5">#REF!</definedName>
    <definedName name="___dai6" localSheetId="0">#REF!</definedName>
    <definedName name="___dai6">#REF!</definedName>
    <definedName name="___dan1" localSheetId="0">#REF!</definedName>
    <definedName name="___dan1">#REF!</definedName>
    <definedName name="___dan2" localSheetId="0">#REF!</definedName>
    <definedName name="___dan2">#REF!</definedName>
    <definedName name="___ddn400" localSheetId="0">#REF!</definedName>
    <definedName name="___ddn400">#REF!</definedName>
    <definedName name="___ddn600" localSheetId="0">#REF!</definedName>
    <definedName name="___ddn600">#REF!</definedName>
    <definedName name="___deo1" localSheetId="0">#REF!</definedName>
    <definedName name="___deo1">#REF!</definedName>
    <definedName name="___deo10" localSheetId="0">#REF!</definedName>
    <definedName name="___deo10">#REF!</definedName>
    <definedName name="___deo2" localSheetId="0">#REF!</definedName>
    <definedName name="___deo2">#REF!</definedName>
    <definedName name="___deo3" localSheetId="0">#REF!</definedName>
    <definedName name="___deo3">#REF!</definedName>
    <definedName name="___deo4" localSheetId="0">#REF!</definedName>
    <definedName name="___deo4">#REF!</definedName>
    <definedName name="___deo5" localSheetId="0">#REF!</definedName>
    <definedName name="___deo5">#REF!</definedName>
    <definedName name="___deo6" localSheetId="0">#REF!</definedName>
    <definedName name="___deo6">#REF!</definedName>
    <definedName name="___deo7" localSheetId="0">#REF!</definedName>
    <definedName name="___deo7">#REF!</definedName>
    <definedName name="___deo8" localSheetId="0">#REF!</definedName>
    <definedName name="___deo8">#REF!</definedName>
    <definedName name="___deo9" localSheetId="0">#REF!</definedName>
    <definedName name="___deo9">#REF!</definedName>
    <definedName name="___hom2" localSheetId="0">#REF!</definedName>
    <definedName name="___hom2">#REF!</definedName>
    <definedName name="___kl1" localSheetId="0">#REF!</definedName>
    <definedName name="___kl1">#REF!</definedName>
    <definedName name="___Lan1">{"Thuxm2.xls","Sheet1"}</definedName>
    <definedName name="___MAC12" localSheetId="0">#REF!</definedName>
    <definedName name="___MAC12">#REF!</definedName>
    <definedName name="___MAC46" localSheetId="0">#REF!</definedName>
    <definedName name="___MAC46">#REF!</definedName>
    <definedName name="___NCL100" localSheetId="0">#REF!</definedName>
    <definedName name="___NCL100">#REF!</definedName>
    <definedName name="___NCL200" localSheetId="0">#REF!</definedName>
    <definedName name="___NCL200">#REF!</definedName>
    <definedName name="___NCL250" localSheetId="0">#REF!</definedName>
    <definedName name="___NCL250">#REF!</definedName>
    <definedName name="___NET2" localSheetId="0">#REF!</definedName>
    <definedName name="___NET2">#REF!</definedName>
    <definedName name="___nin190" localSheetId="0">#REF!</definedName>
    <definedName name="___nin190">#REF!</definedName>
    <definedName name="___phi10" localSheetId="0">#REF!</definedName>
    <definedName name="___phi10">#REF!</definedName>
    <definedName name="___phi12" localSheetId="0">#REF!</definedName>
    <definedName name="___phi12">#REF!</definedName>
    <definedName name="___phi14" localSheetId="0">#REF!</definedName>
    <definedName name="___phi14">#REF!</definedName>
    <definedName name="___phi16" localSheetId="0">#REF!</definedName>
    <definedName name="___phi16">#REF!</definedName>
    <definedName name="___phi18" localSheetId="0">#REF!</definedName>
    <definedName name="___phi18">#REF!</definedName>
    <definedName name="___phi20" localSheetId="0">#REF!</definedName>
    <definedName name="___phi20">#REF!</definedName>
    <definedName name="___phi22" localSheetId="0">#REF!</definedName>
    <definedName name="___phi22">#REF!</definedName>
    <definedName name="___phi25" localSheetId="0">#REF!</definedName>
    <definedName name="___phi25">#REF!</definedName>
    <definedName name="___phi28" localSheetId="0">#REF!</definedName>
    <definedName name="___phi28">#REF!</definedName>
    <definedName name="___phi6" localSheetId="0">#REF!</definedName>
    <definedName name="___phi6">#REF!</definedName>
    <definedName name="___phi8" localSheetId="0">#REF!</definedName>
    <definedName name="___phi8">#REF!</definedName>
    <definedName name="___Sat27" localSheetId="0">#REF!</definedName>
    <definedName name="___Sat27">#REF!</definedName>
    <definedName name="___Sat6" localSheetId="0">#REF!</definedName>
    <definedName name="___Sat6">#REF!</definedName>
    <definedName name="___sc1" localSheetId="0">#REF!</definedName>
    <definedName name="___sc1">#REF!</definedName>
    <definedName name="___SC2" localSheetId="0">#REF!</definedName>
    <definedName name="___SC2">#REF!</definedName>
    <definedName name="___sc3" localSheetId="0">#REF!</definedName>
    <definedName name="___sc3">#REF!</definedName>
    <definedName name="___slg1" localSheetId="0">#REF!</definedName>
    <definedName name="___slg1">#REF!</definedName>
    <definedName name="___slg2" localSheetId="0">#REF!</definedName>
    <definedName name="___slg2">#REF!</definedName>
    <definedName name="___slg3" localSheetId="0">#REF!</definedName>
    <definedName name="___slg3">#REF!</definedName>
    <definedName name="___slg4" localSheetId="0">#REF!</definedName>
    <definedName name="___slg4">#REF!</definedName>
    <definedName name="___slg5" localSheetId="0">#REF!</definedName>
    <definedName name="___slg5">#REF!</definedName>
    <definedName name="___slg6" localSheetId="0">#REF!</definedName>
    <definedName name="___slg6">#REF!</definedName>
    <definedName name="___SN3" localSheetId="0">#REF!</definedName>
    <definedName name="___SN3">#REF!</definedName>
    <definedName name="___sua20" localSheetId="0">#REF!</definedName>
    <definedName name="___sua20">#REF!</definedName>
    <definedName name="___sua30" localSheetId="0">#REF!</definedName>
    <definedName name="___sua30">#REF!</definedName>
    <definedName name="___tct5" localSheetId="0">#REF!</definedName>
    <definedName name="___tct5">#REF!</definedName>
    <definedName name="___tg427" localSheetId="0">#REF!</definedName>
    <definedName name="___tg427">#REF!</definedName>
    <definedName name="___TK211" hidden="1">{"'Sheet1'!$L$16"}</definedName>
    <definedName name="___TL1" localSheetId="0">#REF!</definedName>
    <definedName name="___TL1">#REF!</definedName>
    <definedName name="___TL2" localSheetId="0">#REF!</definedName>
    <definedName name="___TL2">#REF!</definedName>
    <definedName name="___TL3" localSheetId="0">#REF!</definedName>
    <definedName name="___TL3">#REF!</definedName>
    <definedName name="___TLA120" localSheetId="0">#REF!</definedName>
    <definedName name="___TLA120">#REF!</definedName>
    <definedName name="___TLA35" localSheetId="0">#REF!</definedName>
    <definedName name="___TLA35">#REF!</definedName>
    <definedName name="___TLA50" localSheetId="0">#REF!</definedName>
    <definedName name="___TLA50">#REF!</definedName>
    <definedName name="___TLA70" localSheetId="0">#REF!</definedName>
    <definedName name="___TLA70">#REF!</definedName>
    <definedName name="___TLA95" localSheetId="0">#REF!</definedName>
    <definedName name="___TLA95">#REF!</definedName>
    <definedName name="___tt3" hidden="1">{"'Sheet1'!$L$16"}</definedName>
    <definedName name="___TH20" localSheetId="0">#REF!</definedName>
    <definedName name="___TH20">#REF!</definedName>
    <definedName name="___VL100" localSheetId="0">#REF!</definedName>
    <definedName name="___VL100">#REF!</definedName>
    <definedName name="___VL200" localSheetId="0">#REF!</definedName>
    <definedName name="___VL200">#REF!</definedName>
    <definedName name="___VL250" localSheetId="0">#REF!</definedName>
    <definedName name="___VL250">#REF!</definedName>
    <definedName name="__17CS_10_1" localSheetId="0">#REF!</definedName>
    <definedName name="__17CS_10_1">#REF!</definedName>
    <definedName name="__41CS_120_1" localSheetId="0">#REF!</definedName>
    <definedName name="__41CS_120_1">#REF!</definedName>
    <definedName name="__a1" hidden="1">{"'Sheet1'!$L$16"}</definedName>
    <definedName name="__a2" hidden="1">{"'Sheet1'!$L$16"}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Count">9</definedName>
    <definedName name="__cpd1" localSheetId="0">#REF!</definedName>
    <definedName name="__cpd1">#REF!</definedName>
    <definedName name="__cpd2" localSheetId="0">#REF!</definedName>
    <definedName name="__cpd2">#REF!</definedName>
    <definedName name="__chk1" localSheetId="0">#REF!</definedName>
    <definedName name="__chk1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dn400" localSheetId="0">#REF!</definedName>
    <definedName name="__ddn400">#REF!</definedName>
    <definedName name="__ddn600" localSheetId="0">#REF!</definedName>
    <definedName name="__ddn600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Goi8" hidden="1">{"'Sheet1'!$L$16"}</definedName>
    <definedName name="__hom2" localSheetId="0">#REF!</definedName>
    <definedName name="__hom2">#REF!</definedName>
    <definedName name="__hsm2">1.1289</definedName>
    <definedName name="__kl1" localSheetId="0">#REF!</definedName>
    <definedName name="__kl1">#REF!</definedName>
    <definedName name="__Lan1" localSheetId="3">{"Thuxm2.xls","Sheet1"}</definedName>
    <definedName name="__Lan1" localSheetId="0">{"Thuxm2.xls","Sheet1"}</definedName>
    <definedName name="__Lan1" localSheetId="1">{"Thuxm2.xls","Sheet1"}</definedName>
    <definedName name="__Lan1">{"Thuxm2.xls","Sheet1"}</definedName>
    <definedName name="__LAN3" hidden="1">{"'Sheet1'!$L$16"}</definedName>
    <definedName name="__M1">[1]XL4Poppy!$C$4</definedName>
    <definedName name="__MAC12" localSheetId="0">#REF!</definedName>
    <definedName name="__MAC12">#REF!</definedName>
    <definedName name="__MAC46" localSheetId="0">#REF!</definedName>
    <definedName name="__MAC46">#REF!</definedName>
    <definedName name="__NCL100" localSheetId="0">#REF!</definedName>
    <definedName name="__NCL100">#REF!</definedName>
    <definedName name="__NCL200" localSheetId="0">#REF!</definedName>
    <definedName name="__NCL200">#REF!</definedName>
    <definedName name="__NCL250" localSheetId="0">#REF!</definedName>
    <definedName name="__NCL250">#REF!</definedName>
    <definedName name="__NET2" localSheetId="0">#REF!</definedName>
    <definedName name="__NET2">#REF!</definedName>
    <definedName name="__nin190" localSheetId="0">#REF!</definedName>
    <definedName name="__nin190">#REF!</definedName>
    <definedName name="__PA3" hidden="1">{"'Sheet1'!$L$16"}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Sat27" localSheetId="0">#REF!</definedName>
    <definedName name="__Sat27">#REF!</definedName>
    <definedName name="__Sat6" localSheetId="0">#REF!</definedName>
    <definedName name="__Sat6">#REF!</definedName>
    <definedName name="__sc1" localSheetId="0">#REF!</definedName>
    <definedName name="__sc1">#REF!</definedName>
    <definedName name="__SC2" localSheetId="0">#REF!</definedName>
    <definedName name="__SC2">#REF!</definedName>
    <definedName name="__sc3" localSheetId="0">#REF!</definedName>
    <definedName name="__sc3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N3" localSheetId="0">#REF!</definedName>
    <definedName name="__SN3">#REF!</definedName>
    <definedName name="__sua20" localSheetId="0">#REF!</definedName>
    <definedName name="__sua20">#REF!</definedName>
    <definedName name="__sua30" localSheetId="0">#REF!</definedName>
    <definedName name="__sua30">#REF!</definedName>
    <definedName name="__tct5" localSheetId="0">#REF!</definedName>
    <definedName name="__tct5">#REF!</definedName>
    <definedName name="__tg427" localSheetId="0">#REF!</definedName>
    <definedName name="__tg427">#REF!</definedName>
    <definedName name="__TK211" hidden="1">{"'Sheet1'!$L$16"}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_TLA120" localSheetId="0">#REF!</definedName>
    <definedName name="__TLA120">#REF!</definedName>
    <definedName name="__TLA35" localSheetId="0">#REF!</definedName>
    <definedName name="__TLA35">#REF!</definedName>
    <definedName name="__TLA50" localSheetId="0">#REF!</definedName>
    <definedName name="__TLA50">#REF!</definedName>
    <definedName name="__TLA70" localSheetId="0">#REF!</definedName>
    <definedName name="__TLA70">#REF!</definedName>
    <definedName name="__TLA95" localSheetId="0">#REF!</definedName>
    <definedName name="__TLA95">#REF!</definedName>
    <definedName name="__tt3" localSheetId="3" hidden="1">{"'Sheet1'!$L$16"}</definedName>
    <definedName name="__tt3" localSheetId="0" hidden="1">{"'Sheet1'!$L$16"}</definedName>
    <definedName name="__tt3" localSheetId="1" hidden="1">{"'Sheet1'!$L$16"}</definedName>
    <definedName name="__tt3" hidden="1">{"'Sheet1'!$L$16"}</definedName>
    <definedName name="__TH20" localSheetId="0">#REF!</definedName>
    <definedName name="__TH20">#REF!</definedName>
    <definedName name="__VL100" localSheetId="0">#REF!</definedName>
    <definedName name="__VL100">#REF!</definedName>
    <definedName name="__VL200" localSheetId="0">#REF!</definedName>
    <definedName name="__VL200">#REF!</definedName>
    <definedName name="__VL250" localSheetId="0">#REF!</definedName>
    <definedName name="__VL250">#REF!</definedName>
    <definedName name="__VLP2" hidden="1">{"'Sheet1'!$L$16"}</definedName>
    <definedName name="_1" localSheetId="0">#REF!</definedName>
    <definedName name="_1">#REF!</definedName>
    <definedName name="_1000A01">#N/A</definedName>
    <definedName name="_101CS_5S_34_1" localSheetId="0">#REF!</definedName>
    <definedName name="_101CS_5S_34_1">#REF!</definedName>
    <definedName name="_103CS_5S_5_1" localSheetId="0">#REF!</definedName>
    <definedName name="_103CS_5S_5_1">#REF!</definedName>
    <definedName name="_105CS_60_1" localSheetId="0">#REF!</definedName>
    <definedName name="_105CS_60_1">#REF!</definedName>
    <definedName name="_107CS_60_33_1" localSheetId="0">#REF!</definedName>
    <definedName name="_107CS_60_33_1">#REF!</definedName>
    <definedName name="_107SORT_1" localSheetId="0">#REF!</definedName>
    <definedName name="_107SORT_1">#REF!</definedName>
    <definedName name="_108SORT_33_1" localSheetId="0">#REF!</definedName>
    <definedName name="_108SORT_33_1">#REF!</definedName>
    <definedName name="_109CS_60_34_1" localSheetId="0">#REF!</definedName>
    <definedName name="_109CS_60_34_1">#REF!</definedName>
    <definedName name="_109SORT_34_1" localSheetId="0">#REF!</definedName>
    <definedName name="_109SORT_34_1">#REF!</definedName>
    <definedName name="_110SORT_5_1" localSheetId="0">#REF!</definedName>
    <definedName name="_110SORT_5_1">#REF!</definedName>
    <definedName name="_111CS_60_5_1" localSheetId="0">#REF!</definedName>
    <definedName name="_111CS_60_5_1">#REF!</definedName>
    <definedName name="_113CS_80_1" localSheetId="0">#REF!</definedName>
    <definedName name="_113CS_80_1">#REF!</definedName>
    <definedName name="_115CS_80_33_1" localSheetId="0">#REF!</definedName>
    <definedName name="_115CS_80_33_1">#REF!</definedName>
    <definedName name="_117CS_80_34_1" localSheetId="0">#REF!</definedName>
    <definedName name="_117CS_80_34_1">#REF!</definedName>
    <definedName name="_119CS_80_5_1" localSheetId="0">#REF!</definedName>
    <definedName name="_119CS_80_5_1">#REF!</definedName>
    <definedName name="_119SORT_1" localSheetId="0">#REF!</definedName>
    <definedName name="_119SORT_1">#REF!</definedName>
    <definedName name="_11CS_10_1" localSheetId="0">#REF!</definedName>
    <definedName name="_11CS_10_1">#REF!</definedName>
    <definedName name="_120SORT_33_1" localSheetId="0">#REF!</definedName>
    <definedName name="_120SORT_33_1">#REF!</definedName>
    <definedName name="_121CS_80S_1" localSheetId="0">#REF!</definedName>
    <definedName name="_121CS_80S_1">#REF!</definedName>
    <definedName name="_121SORT_34_1" localSheetId="0">#REF!</definedName>
    <definedName name="_121SORT_34_1">#REF!</definedName>
    <definedName name="_122SORT_5_1" localSheetId="0">#REF!</definedName>
    <definedName name="_122SORT_5_1">#REF!</definedName>
    <definedName name="_123CS_80S_33_1" localSheetId="0">#REF!</definedName>
    <definedName name="_123CS_80S_33_1">#REF!</definedName>
    <definedName name="_125CS_80S_34_1" localSheetId="0">#REF!</definedName>
    <definedName name="_125CS_80S_34_1">#REF!</definedName>
    <definedName name="_127CS_80S_5_1" localSheetId="0">#REF!</definedName>
    <definedName name="_127CS_80S_5_1">#REF!</definedName>
    <definedName name="_129CS_STD_1" localSheetId="0">#REF!</definedName>
    <definedName name="_129CS_STD_1">#REF!</definedName>
    <definedName name="_12CS_10_33_1" localSheetId="0">#REF!</definedName>
    <definedName name="_12CS_10_33_1">#REF!</definedName>
    <definedName name="_131CS_STD_33_1" localSheetId="0">#REF!</definedName>
    <definedName name="_131CS_STD_33_1">#REF!</definedName>
    <definedName name="_133CS_STD_34_1" localSheetId="0">#REF!</definedName>
    <definedName name="_133CS_STD_34_1">#REF!</definedName>
    <definedName name="_135CS_STD_5_1" localSheetId="0">#REF!</definedName>
    <definedName name="_135CS_STD_5_1">#REF!</definedName>
    <definedName name="_137CS_XS_1" localSheetId="0">#REF!</definedName>
    <definedName name="_137CS_XS_1">#REF!</definedName>
    <definedName name="_139CS_XS_33_1" localSheetId="0">#REF!</definedName>
    <definedName name="_139CS_XS_33_1">#REF!</definedName>
    <definedName name="_13CS_10_34_1" localSheetId="0">#REF!</definedName>
    <definedName name="_13CS_10_34_1">#REF!</definedName>
    <definedName name="_141CS_XS_34_1" localSheetId="0">#REF!</definedName>
    <definedName name="_141CS_XS_34_1">#REF!</definedName>
    <definedName name="_143CS_XS_5_1" localSheetId="0">#REF!</definedName>
    <definedName name="_143CS_XS_5_1">#REF!</definedName>
    <definedName name="_145CS_XXS_1" localSheetId="0">#REF!</definedName>
    <definedName name="_145CS_XXS_1">#REF!</definedName>
    <definedName name="_147CS_XXS_33_1" localSheetId="0">#REF!</definedName>
    <definedName name="_147CS_XXS_33_1">#REF!</definedName>
    <definedName name="_149CS_XXS_34_1" localSheetId="0">#REF!</definedName>
    <definedName name="_149CS_XXS_34_1">#REF!</definedName>
    <definedName name="_14CS_10_5_1" localSheetId="0">#REF!</definedName>
    <definedName name="_14CS_10_5_1">#REF!</definedName>
    <definedName name="_151CS_XXS_5_1" localSheetId="0">#REF!</definedName>
    <definedName name="_151CS_XXS_5_1">#REF!</definedName>
    <definedName name="_15CS_100_1" localSheetId="0">#REF!</definedName>
    <definedName name="_15CS_100_1">#REF!</definedName>
    <definedName name="_16CS_100_33_1" localSheetId="0">#REF!</definedName>
    <definedName name="_16CS_100_33_1">#REF!</definedName>
    <definedName name="_171SORT_1" localSheetId="0">#REF!</definedName>
    <definedName name="_171SORT_1">#REF!</definedName>
    <definedName name="_173SORT_33_1" localSheetId="0">#REF!</definedName>
    <definedName name="_173SORT_33_1">#REF!</definedName>
    <definedName name="_175SORT_34_1" localSheetId="0">#REF!</definedName>
    <definedName name="_175SORT_34_1">#REF!</definedName>
    <definedName name="_177SORT_5_1" localSheetId="0">#REF!</definedName>
    <definedName name="_177SORT_5_1">#REF!</definedName>
    <definedName name="_17CS_10_1" localSheetId="0">#REF!</definedName>
    <definedName name="_17CS_10_1">#REF!</definedName>
    <definedName name="_17CS_100_34_1" localSheetId="0">#REF!</definedName>
    <definedName name="_17CS_100_34_1">#REF!</definedName>
    <definedName name="_18CS_10_33_1" localSheetId="0">#REF!</definedName>
    <definedName name="_18CS_10_33_1">#REF!</definedName>
    <definedName name="_18CS_100_5_1" localSheetId="0">#REF!</definedName>
    <definedName name="_18CS_100_5_1">#REF!</definedName>
    <definedName name="_19CS_10_33_1" localSheetId="0">#REF!</definedName>
    <definedName name="_19CS_10_33_1">#REF!</definedName>
    <definedName name="_19CS_10_34_1" localSheetId="0">#REF!</definedName>
    <definedName name="_19CS_10_34_1">#REF!</definedName>
    <definedName name="_19CS_10S_1" localSheetId="0">#REF!</definedName>
    <definedName name="_19CS_10S_1">#REF!</definedName>
    <definedName name="_2" localSheetId="0">#REF!</definedName>
    <definedName name="_2">#REF!</definedName>
    <definedName name="_20CS_10_5_1" localSheetId="0">#REF!</definedName>
    <definedName name="_20CS_10_5_1">#REF!</definedName>
    <definedName name="_20CS_10S_33_1" localSheetId="0">#REF!</definedName>
    <definedName name="_20CS_10S_33_1">#REF!</definedName>
    <definedName name="_21CS_10_34_1" localSheetId="0">#REF!</definedName>
    <definedName name="_21CS_10_34_1">#REF!</definedName>
    <definedName name="_21CS_100_1" localSheetId="0">#REF!</definedName>
    <definedName name="_21CS_100_1">#REF!</definedName>
    <definedName name="_21CS_10S_34_1" localSheetId="0">#REF!</definedName>
    <definedName name="_21CS_10S_34_1">#REF!</definedName>
    <definedName name="_22CS_100_33_1" localSheetId="0">#REF!</definedName>
    <definedName name="_22CS_100_33_1">#REF!</definedName>
    <definedName name="_22CS_10S_5_1" localSheetId="0">#REF!</definedName>
    <definedName name="_22CS_10S_5_1">#REF!</definedName>
    <definedName name="_23CS_10_5_1" localSheetId="0">#REF!</definedName>
    <definedName name="_23CS_10_5_1">#REF!</definedName>
    <definedName name="_23CS_100_34_1" localSheetId="0">#REF!</definedName>
    <definedName name="_23CS_100_34_1">#REF!</definedName>
    <definedName name="_23CS_120_1" localSheetId="0">#REF!</definedName>
    <definedName name="_23CS_120_1">#REF!</definedName>
    <definedName name="_24CS_100_5_1" localSheetId="0">#REF!</definedName>
    <definedName name="_24CS_100_5_1">#REF!</definedName>
    <definedName name="_24CS_120_33_1" localSheetId="0">#REF!</definedName>
    <definedName name="_24CS_120_33_1">#REF!</definedName>
    <definedName name="_25CS_100_1" localSheetId="0">#REF!</definedName>
    <definedName name="_25CS_100_1">#REF!</definedName>
    <definedName name="_25CS_10S_1" localSheetId="0">#REF!</definedName>
    <definedName name="_25CS_10S_1">#REF!</definedName>
    <definedName name="_25CS_120_34_1" localSheetId="0">#REF!</definedName>
    <definedName name="_25CS_120_34_1">#REF!</definedName>
    <definedName name="_26CS_10S_33_1" localSheetId="0">#REF!</definedName>
    <definedName name="_26CS_10S_33_1">#REF!</definedName>
    <definedName name="_26CS_120_5_1" localSheetId="0">#REF!</definedName>
    <definedName name="_26CS_120_5_1">#REF!</definedName>
    <definedName name="_27CS_100_33_1" localSheetId="0">#REF!</definedName>
    <definedName name="_27CS_100_33_1">#REF!</definedName>
    <definedName name="_27CS_10S_34_1" localSheetId="0">#REF!</definedName>
    <definedName name="_27CS_10S_34_1">#REF!</definedName>
    <definedName name="_27CS_140_1" localSheetId="0">#REF!</definedName>
    <definedName name="_27CS_140_1">#REF!</definedName>
    <definedName name="_28CS_10S_5_1" localSheetId="0">#REF!</definedName>
    <definedName name="_28CS_10S_5_1">#REF!</definedName>
    <definedName name="_28CS_140_33_1" localSheetId="0">#REF!</definedName>
    <definedName name="_28CS_140_33_1">#REF!</definedName>
    <definedName name="_29CS_10_1" localSheetId="0">#REF!</definedName>
    <definedName name="_29CS_10_1">#REF!</definedName>
    <definedName name="_29CS_100_34_1" localSheetId="0">#REF!</definedName>
    <definedName name="_29CS_100_34_1">#REF!</definedName>
    <definedName name="_29CS_120_1" localSheetId="0">#REF!</definedName>
    <definedName name="_29CS_120_1">#REF!</definedName>
    <definedName name="_29CS_140_34_1" localSheetId="0">#REF!</definedName>
    <definedName name="_29CS_140_34_1">#REF!</definedName>
    <definedName name="_30CS_10_33_1" localSheetId="0">#REF!</definedName>
    <definedName name="_30CS_10_33_1">#REF!</definedName>
    <definedName name="_30CS_120_33_1" localSheetId="0">#REF!</definedName>
    <definedName name="_30CS_120_33_1">#REF!</definedName>
    <definedName name="_30CS_140_5_1" localSheetId="0">#REF!</definedName>
    <definedName name="_30CS_140_5_1">#REF!</definedName>
    <definedName name="_31CS_10_34_1" localSheetId="0">#REF!</definedName>
    <definedName name="_31CS_10_34_1">#REF!</definedName>
    <definedName name="_31CS_100_5_1" localSheetId="0">#REF!</definedName>
    <definedName name="_31CS_100_5_1">#REF!</definedName>
    <definedName name="_31CS_120_34_1" localSheetId="0">#REF!</definedName>
    <definedName name="_31CS_120_34_1">#REF!</definedName>
    <definedName name="_31CS_160_1" localSheetId="0">#REF!</definedName>
    <definedName name="_31CS_160_1">#REF!</definedName>
    <definedName name="_32CS_10_5_1" localSheetId="0">#REF!</definedName>
    <definedName name="_32CS_10_5_1">#REF!</definedName>
    <definedName name="_32CS_120_5_1" localSheetId="0">#REF!</definedName>
    <definedName name="_32CS_120_5_1">#REF!</definedName>
    <definedName name="_32CS_160_33_1" localSheetId="0">#REF!</definedName>
    <definedName name="_32CS_160_33_1">#REF!</definedName>
    <definedName name="_33CS_100_1" localSheetId="0">#REF!</definedName>
    <definedName name="_33CS_100_1">#REF!</definedName>
    <definedName name="_33CS_10S_1" localSheetId="0">#REF!</definedName>
    <definedName name="_33CS_10S_1">#REF!</definedName>
    <definedName name="_33CS_140_1" localSheetId="0">#REF!</definedName>
    <definedName name="_33CS_140_1">#REF!</definedName>
    <definedName name="_33CS_160_34_1" localSheetId="0">#REF!</definedName>
    <definedName name="_33CS_160_34_1">#REF!</definedName>
    <definedName name="_34CS_100_33_1" localSheetId="0">#REF!</definedName>
    <definedName name="_34CS_100_33_1">#REF!</definedName>
    <definedName name="_34CS_140_33_1" localSheetId="0">#REF!</definedName>
    <definedName name="_34CS_140_33_1">#REF!</definedName>
    <definedName name="_34CS_160_5_1" localSheetId="0">#REF!</definedName>
    <definedName name="_34CS_160_5_1">#REF!</definedName>
    <definedName name="_35CS_100_34_1" localSheetId="0">#REF!</definedName>
    <definedName name="_35CS_100_34_1">#REF!</definedName>
    <definedName name="_35CS_10S_33_1" localSheetId="0">#REF!</definedName>
    <definedName name="_35CS_10S_33_1">#REF!</definedName>
    <definedName name="_35CS_140_34_1" localSheetId="0">#REF!</definedName>
    <definedName name="_35CS_140_34_1">#REF!</definedName>
    <definedName name="_35CS_20_1" localSheetId="0">#REF!</definedName>
    <definedName name="_35CS_20_1">#REF!</definedName>
    <definedName name="_36CS_100_5_1" localSheetId="0">#REF!</definedName>
    <definedName name="_36CS_100_5_1">#REF!</definedName>
    <definedName name="_36CS_140_5_1" localSheetId="0">#REF!</definedName>
    <definedName name="_36CS_140_5_1">#REF!</definedName>
    <definedName name="_36CS_20_33_1" localSheetId="0">#REF!</definedName>
    <definedName name="_36CS_20_33_1">#REF!</definedName>
    <definedName name="_37CS_10S_1" localSheetId="0">#REF!</definedName>
    <definedName name="_37CS_10S_1">#REF!</definedName>
    <definedName name="_37CS_10S_34_1" localSheetId="0">#REF!</definedName>
    <definedName name="_37CS_10S_34_1">#REF!</definedName>
    <definedName name="_37CS_160_1" localSheetId="0">#REF!</definedName>
    <definedName name="_37CS_160_1">#REF!</definedName>
    <definedName name="_37CS_20_34_1" localSheetId="0">#REF!</definedName>
    <definedName name="_37CS_20_34_1">#REF!</definedName>
    <definedName name="_38CS_10S_33_1" localSheetId="0">#REF!</definedName>
    <definedName name="_38CS_10S_33_1">#REF!</definedName>
    <definedName name="_38CS_160_33_1" localSheetId="0">#REF!</definedName>
    <definedName name="_38CS_160_33_1">#REF!</definedName>
    <definedName name="_38CS_20_5_1" localSheetId="0">#REF!</definedName>
    <definedName name="_38CS_20_5_1">#REF!</definedName>
    <definedName name="_39CS_10S_34_1" localSheetId="0">#REF!</definedName>
    <definedName name="_39CS_10S_34_1">#REF!</definedName>
    <definedName name="_39CS_10S_5_1" localSheetId="0">#REF!</definedName>
    <definedName name="_39CS_10S_5_1">#REF!</definedName>
    <definedName name="_39CS_160_34_1" localSheetId="0">#REF!</definedName>
    <definedName name="_39CS_160_34_1">#REF!</definedName>
    <definedName name="_39CS_30_1" localSheetId="0">#REF!</definedName>
    <definedName name="_39CS_30_1">#REF!</definedName>
    <definedName name="_40CS_10S_5_1" localSheetId="0">#REF!</definedName>
    <definedName name="_40CS_10S_5_1">#REF!</definedName>
    <definedName name="_40CS_160_5_1" localSheetId="0">#REF!</definedName>
    <definedName name="_40CS_160_5_1">#REF!</definedName>
    <definedName name="_40CS_30_33_1" localSheetId="0">#REF!</definedName>
    <definedName name="_40CS_30_33_1">#REF!</definedName>
    <definedName name="_40x4">5100</definedName>
    <definedName name="_41CS_120_1" localSheetId="0">#REF!</definedName>
    <definedName name="_41CS_120_1">#REF!</definedName>
    <definedName name="_41CS_20_1" localSheetId="0">#REF!</definedName>
    <definedName name="_41CS_20_1">#REF!</definedName>
    <definedName name="_41CS_30_34_1" localSheetId="0">#REF!</definedName>
    <definedName name="_41CS_30_34_1">#REF!</definedName>
    <definedName name="_42CS_120_33_1" localSheetId="0">#REF!</definedName>
    <definedName name="_42CS_120_33_1">#REF!</definedName>
    <definedName name="_42CS_20_33_1" localSheetId="0">#REF!</definedName>
    <definedName name="_42CS_20_33_1">#REF!</definedName>
    <definedName name="_42CS_30_5_1" localSheetId="0">#REF!</definedName>
    <definedName name="_42CS_30_5_1">#REF!</definedName>
    <definedName name="_43CS_120_33_1" localSheetId="0">#REF!</definedName>
    <definedName name="_43CS_120_33_1">#REF!</definedName>
    <definedName name="_43CS_120_34_1" localSheetId="0">#REF!</definedName>
    <definedName name="_43CS_120_34_1">#REF!</definedName>
    <definedName name="_43CS_20_34_1" localSheetId="0">#REF!</definedName>
    <definedName name="_43CS_20_34_1">#REF!</definedName>
    <definedName name="_43CS_40_1" localSheetId="0">#REF!</definedName>
    <definedName name="_43CS_40_1">#REF!</definedName>
    <definedName name="_44CS_120_5_1" localSheetId="0">#REF!</definedName>
    <definedName name="_44CS_120_5_1">#REF!</definedName>
    <definedName name="_44CS_20_5_1" localSheetId="0">#REF!</definedName>
    <definedName name="_44CS_20_5_1">#REF!</definedName>
    <definedName name="_44CS_40_33_1" localSheetId="0">#REF!</definedName>
    <definedName name="_44CS_40_33_1">#REF!</definedName>
    <definedName name="_45CS_120_34_1" localSheetId="0">#REF!</definedName>
    <definedName name="_45CS_120_34_1">#REF!</definedName>
    <definedName name="_45CS_140_1" localSheetId="0">#REF!</definedName>
    <definedName name="_45CS_140_1">#REF!</definedName>
    <definedName name="_45CS_30_1" localSheetId="0">#REF!</definedName>
    <definedName name="_45CS_30_1">#REF!</definedName>
    <definedName name="_45CS_40_34_1" localSheetId="0">#REF!</definedName>
    <definedName name="_45CS_40_34_1">#REF!</definedName>
    <definedName name="_46CS_140_33_1" localSheetId="0">#REF!</definedName>
    <definedName name="_46CS_140_33_1">#REF!</definedName>
    <definedName name="_46CS_30_33_1" localSheetId="0">#REF!</definedName>
    <definedName name="_46CS_30_33_1">#REF!</definedName>
    <definedName name="_46CS_40_5_1" localSheetId="0">#REF!</definedName>
    <definedName name="_46CS_40_5_1">#REF!</definedName>
    <definedName name="_47CS_120_5_1" localSheetId="0">#REF!</definedName>
    <definedName name="_47CS_120_5_1">#REF!</definedName>
    <definedName name="_47CS_140_34_1" localSheetId="0">#REF!</definedName>
    <definedName name="_47CS_140_34_1">#REF!</definedName>
    <definedName name="_47CS_30_34_1" localSheetId="0">#REF!</definedName>
    <definedName name="_47CS_30_34_1">#REF!</definedName>
    <definedName name="_47CS_40S_1" localSheetId="0">#REF!</definedName>
    <definedName name="_47CS_40S_1">#REF!</definedName>
    <definedName name="_48CS_140_5_1" localSheetId="0">#REF!</definedName>
    <definedName name="_48CS_140_5_1">#REF!</definedName>
    <definedName name="_48CS_30_5_1" localSheetId="0">#REF!</definedName>
    <definedName name="_48CS_30_5_1">#REF!</definedName>
    <definedName name="_48CS_40S_33_1" localSheetId="0">#REF!</definedName>
    <definedName name="_48CS_40S_33_1">#REF!</definedName>
    <definedName name="_49CS_140_1" localSheetId="0">#REF!</definedName>
    <definedName name="_49CS_140_1">#REF!</definedName>
    <definedName name="_49CS_160_1" localSheetId="0">#REF!</definedName>
    <definedName name="_49CS_160_1">#REF!</definedName>
    <definedName name="_49CS_40_1" localSheetId="0">#REF!</definedName>
    <definedName name="_49CS_40_1">#REF!</definedName>
    <definedName name="_49CS_40S_34_1" localSheetId="0">#REF!</definedName>
    <definedName name="_49CS_40S_34_1">#REF!</definedName>
    <definedName name="_50CS_160_33_1" localSheetId="0">#REF!</definedName>
    <definedName name="_50CS_160_33_1">#REF!</definedName>
    <definedName name="_50CS_40_33_1" localSheetId="0">#REF!</definedName>
    <definedName name="_50CS_40_33_1">#REF!</definedName>
    <definedName name="_50CS_40S_5_1" localSheetId="0">#REF!</definedName>
    <definedName name="_50CS_40S_5_1">#REF!</definedName>
    <definedName name="_51CS_140_33_1" localSheetId="0">#REF!</definedName>
    <definedName name="_51CS_140_33_1">#REF!</definedName>
    <definedName name="_51CS_160_34_1" localSheetId="0">#REF!</definedName>
    <definedName name="_51CS_160_34_1">#REF!</definedName>
    <definedName name="_51CS_40_34_1" localSheetId="0">#REF!</definedName>
    <definedName name="_51CS_40_34_1">#REF!</definedName>
    <definedName name="_51CS_5S_1" localSheetId="0">#REF!</definedName>
    <definedName name="_51CS_5S_1">#REF!</definedName>
    <definedName name="_52CS_160_5_1" localSheetId="0">#REF!</definedName>
    <definedName name="_52CS_160_5_1">#REF!</definedName>
    <definedName name="_52CS_40_5_1" localSheetId="0">#REF!</definedName>
    <definedName name="_52CS_40_5_1">#REF!</definedName>
    <definedName name="_52CS_5S_33_1" localSheetId="0">#REF!</definedName>
    <definedName name="_52CS_5S_33_1">#REF!</definedName>
    <definedName name="_53CS_140_34_1" localSheetId="0">#REF!</definedName>
    <definedName name="_53CS_140_34_1">#REF!</definedName>
    <definedName name="_53CS_20_1" localSheetId="0">#REF!</definedName>
    <definedName name="_53CS_20_1">#REF!</definedName>
    <definedName name="_53CS_40S_1" localSheetId="0">#REF!</definedName>
    <definedName name="_53CS_40S_1">#REF!</definedName>
    <definedName name="_53CS_5S_34_1" localSheetId="0">#REF!</definedName>
    <definedName name="_53CS_5S_34_1">#REF!</definedName>
    <definedName name="_54CS_20_33_1" localSheetId="0">#REF!</definedName>
    <definedName name="_54CS_20_33_1">#REF!</definedName>
    <definedName name="_54CS_40S_33_1" localSheetId="0">#REF!</definedName>
    <definedName name="_54CS_40S_33_1">#REF!</definedName>
    <definedName name="_54CS_5S_5_1" localSheetId="0">#REF!</definedName>
    <definedName name="_54CS_5S_5_1">#REF!</definedName>
    <definedName name="_55CS_140_5_1" localSheetId="0">#REF!</definedName>
    <definedName name="_55CS_140_5_1">#REF!</definedName>
    <definedName name="_55CS_20_34_1" localSheetId="0">#REF!</definedName>
    <definedName name="_55CS_20_34_1">#REF!</definedName>
    <definedName name="_55CS_40S_34_1" localSheetId="0">#REF!</definedName>
    <definedName name="_55CS_40S_34_1">#REF!</definedName>
    <definedName name="_55CS_60_1" localSheetId="0">#REF!</definedName>
    <definedName name="_55CS_60_1">#REF!</definedName>
    <definedName name="_56CS_20_5_1" localSheetId="0">#REF!</definedName>
    <definedName name="_56CS_20_5_1">#REF!</definedName>
    <definedName name="_56CS_40S_5_1" localSheetId="0">#REF!</definedName>
    <definedName name="_56CS_40S_5_1">#REF!</definedName>
    <definedName name="_56CS_60_33_1" localSheetId="0">#REF!</definedName>
    <definedName name="_56CS_60_33_1">#REF!</definedName>
    <definedName name="_57CS_160_1" localSheetId="0">#REF!</definedName>
    <definedName name="_57CS_160_1">#REF!</definedName>
    <definedName name="_57CS_30_1" localSheetId="0">#REF!</definedName>
    <definedName name="_57CS_30_1">#REF!</definedName>
    <definedName name="_57CS_5S_1" localSheetId="0">#REF!</definedName>
    <definedName name="_57CS_5S_1">#REF!</definedName>
    <definedName name="_57CS_60_34_1" localSheetId="0">#REF!</definedName>
    <definedName name="_57CS_60_34_1">#REF!</definedName>
    <definedName name="_58CS_30_33_1" localSheetId="0">#REF!</definedName>
    <definedName name="_58CS_30_33_1">#REF!</definedName>
    <definedName name="_58CS_5S_33_1" localSheetId="0">#REF!</definedName>
    <definedName name="_58CS_5S_33_1">#REF!</definedName>
    <definedName name="_58CS_60_5_1" localSheetId="0">#REF!</definedName>
    <definedName name="_58CS_60_5_1">#REF!</definedName>
    <definedName name="_59CS_160_33_1" localSheetId="0">#REF!</definedName>
    <definedName name="_59CS_160_33_1">#REF!</definedName>
    <definedName name="_59CS_30_34_1" localSheetId="0">#REF!</definedName>
    <definedName name="_59CS_30_34_1">#REF!</definedName>
    <definedName name="_59CS_5S_34_1" localSheetId="0">#REF!</definedName>
    <definedName name="_59CS_5S_34_1">#REF!</definedName>
    <definedName name="_59CS_80_1" localSheetId="0">#REF!</definedName>
    <definedName name="_59CS_80_1">#REF!</definedName>
    <definedName name="_60CS_30_5_1" localSheetId="0">#REF!</definedName>
    <definedName name="_60CS_30_5_1">#REF!</definedName>
    <definedName name="_60CS_5S_5_1" localSheetId="0">#REF!</definedName>
    <definedName name="_60CS_5S_5_1">#REF!</definedName>
    <definedName name="_60CS_80_33_1" localSheetId="0">#REF!</definedName>
    <definedName name="_60CS_80_33_1">#REF!</definedName>
    <definedName name="_61CS_160_34_1" localSheetId="0">#REF!</definedName>
    <definedName name="_61CS_160_34_1">#REF!</definedName>
    <definedName name="_61CS_40_1" localSheetId="0">#REF!</definedName>
    <definedName name="_61CS_40_1">#REF!</definedName>
    <definedName name="_61CS_60_1" localSheetId="0">#REF!</definedName>
    <definedName name="_61CS_60_1">#REF!</definedName>
    <definedName name="_61CS_80_34_1" localSheetId="0">#REF!</definedName>
    <definedName name="_61CS_80_34_1">#REF!</definedName>
    <definedName name="_62CS_40_33_1" localSheetId="0">#REF!</definedName>
    <definedName name="_62CS_40_33_1">#REF!</definedName>
    <definedName name="_62CS_60_33_1" localSheetId="0">#REF!</definedName>
    <definedName name="_62CS_60_33_1">#REF!</definedName>
    <definedName name="_62CS_80_5_1" localSheetId="0">#REF!</definedName>
    <definedName name="_62CS_80_5_1">#REF!</definedName>
    <definedName name="_63CS_160_5_1" localSheetId="0">#REF!</definedName>
    <definedName name="_63CS_160_5_1">#REF!</definedName>
    <definedName name="_63CS_40_34_1" localSheetId="0">#REF!</definedName>
    <definedName name="_63CS_40_34_1">#REF!</definedName>
    <definedName name="_63CS_60_34_1" localSheetId="0">#REF!</definedName>
    <definedName name="_63CS_60_34_1">#REF!</definedName>
    <definedName name="_63CS_80S_1" localSheetId="0">#REF!</definedName>
    <definedName name="_63CS_80S_1">#REF!</definedName>
    <definedName name="_64CS_40_5_1" localSheetId="0">#REF!</definedName>
    <definedName name="_64CS_40_5_1">#REF!</definedName>
    <definedName name="_64CS_60_5_1" localSheetId="0">#REF!</definedName>
    <definedName name="_64CS_60_5_1">#REF!</definedName>
    <definedName name="_64CS_80S_33_1" localSheetId="0">#REF!</definedName>
    <definedName name="_64CS_80S_33_1">#REF!</definedName>
    <definedName name="_65CS_20_1" localSheetId="0">#REF!</definedName>
    <definedName name="_65CS_20_1">#REF!</definedName>
    <definedName name="_65CS_40S_1" localSheetId="0">#REF!</definedName>
    <definedName name="_65CS_40S_1">#REF!</definedName>
    <definedName name="_65CS_80_1" localSheetId="0">#REF!</definedName>
    <definedName name="_65CS_80_1">#REF!</definedName>
    <definedName name="_65CS_80S_34_1" localSheetId="0">#REF!</definedName>
    <definedName name="_65CS_80S_34_1">#REF!</definedName>
    <definedName name="_66CS_40S_33_1" localSheetId="0">#REF!</definedName>
    <definedName name="_66CS_40S_33_1">#REF!</definedName>
    <definedName name="_66CS_80_33_1" localSheetId="0">#REF!</definedName>
    <definedName name="_66CS_80_33_1">#REF!</definedName>
    <definedName name="_66CS_80S_5_1" localSheetId="0">#REF!</definedName>
    <definedName name="_66CS_80S_5_1">#REF!</definedName>
    <definedName name="_67CS_20_33_1" localSheetId="0">#REF!</definedName>
    <definedName name="_67CS_20_33_1">#REF!</definedName>
    <definedName name="_67CS_40S_34_1" localSheetId="0">#REF!</definedName>
    <definedName name="_67CS_40S_34_1">#REF!</definedName>
    <definedName name="_67CS_80_34_1" localSheetId="0">#REF!</definedName>
    <definedName name="_67CS_80_34_1">#REF!</definedName>
    <definedName name="_67CS_STD_1" localSheetId="0">#REF!</definedName>
    <definedName name="_67CS_STD_1">#REF!</definedName>
    <definedName name="_68CS_40S_5_1" localSheetId="0">#REF!</definedName>
    <definedName name="_68CS_40S_5_1">#REF!</definedName>
    <definedName name="_68CS_80_5_1" localSheetId="0">#REF!</definedName>
    <definedName name="_68CS_80_5_1">#REF!</definedName>
    <definedName name="_68CS_STD_33_1" localSheetId="0">#REF!</definedName>
    <definedName name="_68CS_STD_33_1">#REF!</definedName>
    <definedName name="_69CS_20_34_1" localSheetId="0">#REF!</definedName>
    <definedName name="_69CS_20_34_1">#REF!</definedName>
    <definedName name="_69CS_5S_1" localSheetId="0">#REF!</definedName>
    <definedName name="_69CS_5S_1">#REF!</definedName>
    <definedName name="_69CS_80S_1" localSheetId="0">#REF!</definedName>
    <definedName name="_69CS_80S_1">#REF!</definedName>
    <definedName name="_69CS_STD_34_1" localSheetId="0">#REF!</definedName>
    <definedName name="_69CS_STD_34_1">#REF!</definedName>
    <definedName name="_7.37_x_1.5_x_128_x_5000">"®¬n gi¸ 1 trang x hÖ sè khæ x sè trang x sè l­îng cuèn"</definedName>
    <definedName name="_70CS_5S_33_1" localSheetId="0">#REF!</definedName>
    <definedName name="_70CS_5S_33_1">#REF!</definedName>
    <definedName name="_70CS_80S_33_1" localSheetId="0">#REF!</definedName>
    <definedName name="_70CS_80S_33_1">#REF!</definedName>
    <definedName name="_70CS_STD_5_1" localSheetId="0">#REF!</definedName>
    <definedName name="_70CS_STD_5_1">#REF!</definedName>
    <definedName name="_71CS_20_5_1" localSheetId="0">#REF!</definedName>
    <definedName name="_71CS_20_5_1">#REF!</definedName>
    <definedName name="_71CS_5S_34_1" localSheetId="0">#REF!</definedName>
    <definedName name="_71CS_5S_34_1">#REF!</definedName>
    <definedName name="_71CS_80S_34_1" localSheetId="0">#REF!</definedName>
    <definedName name="_71CS_80S_34_1">#REF!</definedName>
    <definedName name="_71CS_XS_1" localSheetId="0">#REF!</definedName>
    <definedName name="_71CS_XS_1">#REF!</definedName>
    <definedName name="_72CS_5S_5_1" localSheetId="0">#REF!</definedName>
    <definedName name="_72CS_5S_5_1">#REF!</definedName>
    <definedName name="_72CS_80S_5_1" localSheetId="0">#REF!</definedName>
    <definedName name="_72CS_80S_5_1">#REF!</definedName>
    <definedName name="_72CS_XS_33_1" localSheetId="0">#REF!</definedName>
    <definedName name="_72CS_XS_33_1">#REF!</definedName>
    <definedName name="_73CS_30_1" localSheetId="0">#REF!</definedName>
    <definedName name="_73CS_30_1">#REF!</definedName>
    <definedName name="_73CS_60_1" localSheetId="0">#REF!</definedName>
    <definedName name="_73CS_60_1">#REF!</definedName>
    <definedName name="_73CS_STD_1" localSheetId="0">#REF!</definedName>
    <definedName name="_73CS_STD_1">#REF!</definedName>
    <definedName name="_73CS_XS_34_1" localSheetId="0">#REF!</definedName>
    <definedName name="_73CS_XS_34_1">#REF!</definedName>
    <definedName name="_74CS_60_33_1" localSheetId="0">#REF!</definedName>
    <definedName name="_74CS_60_33_1">#REF!</definedName>
    <definedName name="_74CS_STD_33_1" localSheetId="0">#REF!</definedName>
    <definedName name="_74CS_STD_33_1">#REF!</definedName>
    <definedName name="_74CS_XS_5_1" localSheetId="0">#REF!</definedName>
    <definedName name="_74CS_XS_5_1">#REF!</definedName>
    <definedName name="_75CS_30_33_1" localSheetId="0">#REF!</definedName>
    <definedName name="_75CS_30_33_1">#REF!</definedName>
    <definedName name="_75CS_60_34_1" localSheetId="0">#REF!</definedName>
    <definedName name="_75CS_60_34_1">#REF!</definedName>
    <definedName name="_75CS_STD_34_1" localSheetId="0">#REF!</definedName>
    <definedName name="_75CS_STD_34_1">#REF!</definedName>
    <definedName name="_75CS_XXS_1" localSheetId="0">#REF!</definedName>
    <definedName name="_75CS_XXS_1">#REF!</definedName>
    <definedName name="_76CS_60_5_1" localSheetId="0">#REF!</definedName>
    <definedName name="_76CS_60_5_1">#REF!</definedName>
    <definedName name="_76CS_STD_5_1" localSheetId="0">#REF!</definedName>
    <definedName name="_76CS_STD_5_1">#REF!</definedName>
    <definedName name="_76CS_XXS_33_1" localSheetId="0">#REF!</definedName>
    <definedName name="_76CS_XXS_33_1">#REF!</definedName>
    <definedName name="_77CS_30_34_1" localSheetId="0">#REF!</definedName>
    <definedName name="_77CS_30_34_1">#REF!</definedName>
    <definedName name="_77CS_80_1" localSheetId="0">#REF!</definedName>
    <definedName name="_77CS_80_1">#REF!</definedName>
    <definedName name="_77CS_XS_1" localSheetId="0">#REF!</definedName>
    <definedName name="_77CS_XS_1">#REF!</definedName>
    <definedName name="_77CS_XXS_34_1" localSheetId="0">#REF!</definedName>
    <definedName name="_77CS_XXS_34_1">#REF!</definedName>
    <definedName name="_78CS_80_33_1" localSheetId="0">#REF!</definedName>
    <definedName name="_78CS_80_33_1">#REF!</definedName>
    <definedName name="_78CS_XS_33_1" localSheetId="0">#REF!</definedName>
    <definedName name="_78CS_XS_33_1">#REF!</definedName>
    <definedName name="_78CS_XXS_5_1" localSheetId="0">#REF!</definedName>
    <definedName name="_78CS_XXS_5_1">#REF!</definedName>
    <definedName name="_79CS_30_5_1" localSheetId="0">#REF!</definedName>
    <definedName name="_79CS_30_5_1">#REF!</definedName>
    <definedName name="_79CS_80_34_1" localSheetId="0">#REF!</definedName>
    <definedName name="_79CS_80_34_1">#REF!</definedName>
    <definedName name="_79CS_XS_34_1" localSheetId="0">#REF!</definedName>
    <definedName name="_79CS_XS_34_1">#REF!</definedName>
    <definedName name="_80CS_80_5_1" localSheetId="0">#REF!</definedName>
    <definedName name="_80CS_80_5_1">#REF!</definedName>
    <definedName name="_80CS_XS_5_1" localSheetId="0">#REF!</definedName>
    <definedName name="_80CS_XS_5_1">#REF!</definedName>
    <definedName name="_81CS_40_1" localSheetId="0">#REF!</definedName>
    <definedName name="_81CS_40_1">#REF!</definedName>
    <definedName name="_81CS_80S_1" localSheetId="0">#REF!</definedName>
    <definedName name="_81CS_80S_1">#REF!</definedName>
    <definedName name="_81CS_XXS_1" localSheetId="0">#REF!</definedName>
    <definedName name="_81CS_XXS_1">#REF!</definedName>
    <definedName name="_82CS_80S_33_1" localSheetId="0">#REF!</definedName>
    <definedName name="_82CS_80S_33_1">#REF!</definedName>
    <definedName name="_82CS_XXS_33_1" localSheetId="0">#REF!</definedName>
    <definedName name="_82CS_XXS_33_1">#REF!</definedName>
    <definedName name="_83CS_40_33_1" localSheetId="0">#REF!</definedName>
    <definedName name="_83CS_40_33_1">#REF!</definedName>
    <definedName name="_83CS_80S_34_1" localSheetId="0">#REF!</definedName>
    <definedName name="_83CS_80S_34_1">#REF!</definedName>
    <definedName name="_83CS_XXS_34_1" localSheetId="0">#REF!</definedName>
    <definedName name="_83CS_XXS_34_1">#REF!</definedName>
    <definedName name="_84CS_80S_5_1" localSheetId="0">#REF!</definedName>
    <definedName name="_84CS_80S_5_1">#REF!</definedName>
    <definedName name="_84CS_XXS_5_1" localSheetId="0">#REF!</definedName>
    <definedName name="_84CS_XXS_5_1">#REF!</definedName>
    <definedName name="_85CS_40_34_1" localSheetId="0">#REF!</definedName>
    <definedName name="_85CS_40_34_1">#REF!</definedName>
    <definedName name="_85CS_STD_1" localSheetId="0">#REF!</definedName>
    <definedName name="_85CS_STD_1">#REF!</definedName>
    <definedName name="_86CS_STD_33_1" localSheetId="0">#REF!</definedName>
    <definedName name="_86CS_STD_33_1">#REF!</definedName>
    <definedName name="_87CS_40_5_1" localSheetId="0">#REF!</definedName>
    <definedName name="_87CS_40_5_1">#REF!</definedName>
    <definedName name="_87CS_STD_34_1" localSheetId="0">#REF!</definedName>
    <definedName name="_87CS_STD_34_1">#REF!</definedName>
    <definedName name="_88CS_STD_5_1" localSheetId="0">#REF!</definedName>
    <definedName name="_88CS_STD_5_1">#REF!</definedName>
    <definedName name="_89CS_40S_1" localSheetId="0">#REF!</definedName>
    <definedName name="_89CS_40S_1">#REF!</definedName>
    <definedName name="_89CS_XS_1" localSheetId="0">#REF!</definedName>
    <definedName name="_89CS_XS_1">#REF!</definedName>
    <definedName name="_90CS_XS_33_1" localSheetId="0">#REF!</definedName>
    <definedName name="_90CS_XS_33_1">#REF!</definedName>
    <definedName name="_91CS_40S_33_1" localSheetId="0">#REF!</definedName>
    <definedName name="_91CS_40S_33_1">#REF!</definedName>
    <definedName name="_91CS_XS_34_1" localSheetId="0">#REF!</definedName>
    <definedName name="_91CS_XS_34_1">#REF!</definedName>
    <definedName name="_92CS_XS_5_1" localSheetId="0">#REF!</definedName>
    <definedName name="_92CS_XS_5_1">#REF!</definedName>
    <definedName name="_93CS_40S_34_1" localSheetId="0">#REF!</definedName>
    <definedName name="_93CS_40S_34_1">#REF!</definedName>
    <definedName name="_93CS_XXS_1" localSheetId="0">#REF!</definedName>
    <definedName name="_93CS_XXS_1">#REF!</definedName>
    <definedName name="_93SORT_1" localSheetId="0">#REF!</definedName>
    <definedName name="_93SORT_1">#REF!</definedName>
    <definedName name="_94CS_XXS_33_1" localSheetId="0">#REF!</definedName>
    <definedName name="_94CS_XXS_33_1">#REF!</definedName>
    <definedName name="_94SORT_33_1" localSheetId="0">#REF!</definedName>
    <definedName name="_94SORT_33_1">#REF!</definedName>
    <definedName name="_95CS_40S_5_1" localSheetId="0">#REF!</definedName>
    <definedName name="_95CS_40S_5_1">#REF!</definedName>
    <definedName name="_95CS_XXS_34_1" localSheetId="0">#REF!</definedName>
    <definedName name="_95CS_XXS_34_1">#REF!</definedName>
    <definedName name="_95SORT_34_1" localSheetId="0">#REF!</definedName>
    <definedName name="_95SORT_34_1">#REF!</definedName>
    <definedName name="_96CS_XXS_5_1" localSheetId="0">#REF!</definedName>
    <definedName name="_96CS_XXS_5_1">#REF!</definedName>
    <definedName name="_96SORT_5_1" localSheetId="0">#REF!</definedName>
    <definedName name="_96SORT_5_1">#REF!</definedName>
    <definedName name="_97CS_5S_1" localSheetId="0">#REF!</definedName>
    <definedName name="_97CS_5S_1">#REF!</definedName>
    <definedName name="_99CS_5S_33_1" localSheetId="0">#REF!</definedName>
    <definedName name="_99CS_5S_33_1">#REF!</definedName>
    <definedName name="_a1" localSheetId="3">{"'Sheet1'!$L$16"}</definedName>
    <definedName name="_a1" localSheetId="0">{"'Sheet1'!$L$16"}</definedName>
    <definedName name="_a1" localSheetId="1">{"'Sheet1'!$L$16"}</definedName>
    <definedName name="_a1">{"'Sheet1'!$L$16"}</definedName>
    <definedName name="_a2" hidden="1">{"'Sheet1'!$L$16"}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oi1" localSheetId="0">#REF!</definedName>
    <definedName name="_boi1">#REF!</definedName>
    <definedName name="_boi2" localSheetId="0">#REF!</definedName>
    <definedName name="_boi2">#REF!</definedName>
    <definedName name="_BTM250" localSheetId="0">#REF!</definedName>
    <definedName name="_BTM250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Count">4</definedName>
    <definedName name="_cpd1" localSheetId="0">#REF!</definedName>
    <definedName name="_cpd1">#REF!</definedName>
    <definedName name="_cpd2" localSheetId="0">#REF!</definedName>
    <definedName name="_cpd2">#REF!</definedName>
    <definedName name="_chk1" localSheetId="0">#REF!</definedName>
    <definedName name="_chk1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f5" localSheetId="3" hidden="1">{"'Sheet1'!$L$16"}</definedName>
    <definedName name="_f5" localSheetId="0" hidden="1">{"'Sheet1'!$L$16"}</definedName>
    <definedName name="_f5" localSheetId="1" hidden="1">{"'Sheet1'!$L$16"}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'TH theo 116'!$A$1:$L$5</definedName>
    <definedName name="_xlnm._FilterDatabase" localSheetId="1" hidden="1">'TH theo 64'!$A$1:$K$6</definedName>
    <definedName name="_xlnm._FilterDatabase" hidden="1">#REF!</definedName>
    <definedName name="_Goi8" hidden="1">{"'Sheet1'!$L$16"}</definedName>
    <definedName name="_gon4" localSheetId="0">#REF!</definedName>
    <definedName name="_gon4">#REF!</definedName>
    <definedName name="_hom2" localSheetId="0">#REF!</definedName>
    <definedName name="_hom2">#REF!</definedName>
    <definedName name="_hsm2">1.1289</definedName>
    <definedName name="_JK4" localSheetId="0">#REF!</definedName>
    <definedName name="_JK4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l1" localSheetId="0">#REF!</definedName>
    <definedName name="_kl1">#REF!</definedName>
    <definedName name="_kl11" hidden="1">{"'Sheet1'!$L$16"}</definedName>
    <definedName name="_kl4" hidden="1">{"'Sheet1'!$L$16"}</definedName>
    <definedName name="_kl6" hidden="1">{"'Sheet1'!$L$16"}</definedName>
    <definedName name="_KM188" localSheetId="0">#REF!</definedName>
    <definedName name="_KM188">#REF!</definedName>
    <definedName name="_km189" localSheetId="0">#REF!</definedName>
    <definedName name="_km189">#REF!</definedName>
    <definedName name="_km190" localSheetId="0">#REF!</definedName>
    <definedName name="_km190">#REF!</definedName>
    <definedName name="_km191" localSheetId="0">#REF!</definedName>
    <definedName name="_km191">#REF!</definedName>
    <definedName name="_km192" localSheetId="0">#REF!</definedName>
    <definedName name="_km192">#REF!</definedName>
    <definedName name="_km193" localSheetId="0">#REF!</definedName>
    <definedName name="_km193">#REF!</definedName>
    <definedName name="_km194" localSheetId="0">#REF!</definedName>
    <definedName name="_km194">#REF!</definedName>
    <definedName name="_km195" localSheetId="0">#REF!</definedName>
    <definedName name="_km195">#REF!</definedName>
    <definedName name="_km196" localSheetId="0">#REF!</definedName>
    <definedName name="_km196">#REF!</definedName>
    <definedName name="_km197" localSheetId="0">#REF!</definedName>
    <definedName name="_km197">#REF!</definedName>
    <definedName name="_km198" localSheetId="0">#REF!</definedName>
    <definedName name="_km198">#REF!</definedName>
    <definedName name="_Lan1" localSheetId="3">{"Thuxm2.xls","Sheet1"}</definedName>
    <definedName name="_Lan1" localSheetId="0">{"Thuxm2.xls","Sheet1"}</definedName>
    <definedName name="_Lan1" localSheetId="1">{"Thuxm2.xls","Sheet1"}</definedName>
    <definedName name="_Lan1">{"Thuxm2.xls","Sheet1"}</definedName>
    <definedName name="_LAN3" hidden="1">{"'Sheet1'!$L$16"}</definedName>
    <definedName name="_lap1" localSheetId="0">#REF!</definedName>
    <definedName name="_lap1">#REF!</definedName>
    <definedName name="_lap2" localSheetId="0">#REF!</definedName>
    <definedName name="_lap2">#REF!</definedName>
    <definedName name="_MAC12" localSheetId="0">#REF!</definedName>
    <definedName name="_MAC12">#REF!</definedName>
    <definedName name="_MAC46" localSheetId="0">#REF!</definedName>
    <definedName name="_MAC46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NSO2" localSheetId="3" hidden="1">{"'Sheet1'!$L$16"}</definedName>
    <definedName name="_NSO2" localSheetId="0" hidden="1">{"'Sheet1'!$L$16"}</definedName>
    <definedName name="_NSO2" localSheetId="1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P31" localSheetId="0">#REF!</definedName>
    <definedName name="_PP31">#REF!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at27" localSheetId="0">#REF!</definedName>
    <definedName name="_Sat27">#REF!</definedName>
    <definedName name="_Sat6" localSheetId="0">#REF!</definedName>
    <definedName name="_Sat6">#REF!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N3" localSheetId="0">#REF!</definedName>
    <definedName name="_SN3">#REF!</definedName>
    <definedName name="_Sort" localSheetId="0" hidden="1">#REF!</definedName>
    <definedName name="_Sort" hidden="1">#REF!</definedName>
    <definedName name="_sua20" localSheetId="0">#REF!</definedName>
    <definedName name="_sua20">#REF!</definedName>
    <definedName name="_sua30" localSheetId="0">#REF!</definedName>
    <definedName name="_sua30">#REF!</definedName>
    <definedName name="_TB1" localSheetId="0">#REF!</definedName>
    <definedName name="_TB1">#REF!</definedName>
    <definedName name="_tct5" localSheetId="0">#REF!</definedName>
    <definedName name="_tct5">#REF!</definedName>
    <definedName name="_tg427" localSheetId="0">#REF!</definedName>
    <definedName name="_tg427">#REF!</definedName>
    <definedName name="_TK211" hidden="1">{"'Sheet1'!$L$16"}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t3" localSheetId="3" hidden="1">{"'Sheet1'!$L$16"}</definedName>
    <definedName name="_tt3" localSheetId="0" hidden="1">{"'Sheet1'!$L$16"}</definedName>
    <definedName name="_tt3" localSheetId="1" hidden="1">{"'Sheet1'!$L$16"}</definedName>
    <definedName name="_tt3" hidden="1">{"'Sheet1'!$L$16"}</definedName>
    <definedName name="_tz593" localSheetId="0">#REF!</definedName>
    <definedName name="_tz593">#REF!</definedName>
    <definedName name="_TH1" hidden="1">{"'Sheet1'!$L$16"}</definedName>
    <definedName name="_TH20" localSheetId="0">#REF!</definedName>
    <definedName name="_TH20">#REF!</definedName>
    <definedName name="_vl1" hidden="1">{"'Sheet1'!$L$16"}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_VLP2" hidden="1">{"'Sheet1'!$L$16"}</definedName>
    <definedName name="A." localSheetId="0">#REF!</definedName>
    <definedName name="A.">#REF!</definedName>
    <definedName name="a_" localSheetId="0">#REF!</definedName>
    <definedName name="a_">#REF!</definedName>
    <definedName name="A_32" localSheetId="0">#REF!</definedName>
    <definedName name="A_32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 localSheetId="0">#REF!</definedName>
    <definedName name="a1.1">#REF!</definedName>
    <definedName name="a1.1_31" localSheetId="0">#REF!</definedName>
    <definedName name="a1.1_31">#REF!</definedName>
    <definedName name="a1.1_32" localSheetId="0">#REF!</definedName>
    <definedName name="a1.1_32">#REF!</definedName>
    <definedName name="a1.1_33" localSheetId="0">#REF!</definedName>
    <definedName name="a1.1_33">#REF!</definedName>
    <definedName name="a1.1_34" localSheetId="0">#REF!</definedName>
    <definedName name="a1.1_34">#REF!</definedName>
    <definedName name="a1.1_5" localSheetId="0">#REF!</definedName>
    <definedName name="a1.1_5">#REF!</definedName>
    <definedName name="A120_" localSheetId="0">#REF!</definedName>
    <definedName name="A120_">#REF!</definedName>
    <definedName name="a277Print_Titles" localSheetId="0">#REF!</definedName>
    <definedName name="a277Print_Titles">#REF!</definedName>
    <definedName name="A35_" localSheetId="0">#REF!</definedName>
    <definedName name="A35_">#REF!</definedName>
    <definedName name="A50_" localSheetId="0">#REF!</definedName>
    <definedName name="A50_">#REF!</definedName>
    <definedName name="A70_" localSheetId="0">#REF!</definedName>
    <definedName name="A70_">#REF!</definedName>
    <definedName name="A95_" localSheetId="0">#REF!</definedName>
    <definedName name="A95_">#REF!</definedName>
    <definedName name="AA" localSheetId="0">#REF!</definedName>
    <definedName name="AA">#REF!</definedName>
    <definedName name="Ab" localSheetId="0">#REF!</definedName>
    <definedName name="Ab">#REF!</definedName>
    <definedName name="abc" localSheetId="0">#REF!</definedName>
    <definedName name="abc">#REF!</definedName>
    <definedName name="ac">3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d">3</definedName>
    <definedName name="addd" localSheetId="0">#REF!</definedName>
    <definedName name="addd">#REF!</definedName>
    <definedName name="ADP" localSheetId="0">#REF!</definedName>
    <definedName name="ADP">#REF!</definedName>
    <definedName name="ae" hidden="1">{"'Sheet1'!$L$16"}</definedName>
    <definedName name="Ag_" localSheetId="0">#REF!</definedName>
    <definedName name="Ag_">#REF!</definedName>
    <definedName name="ag15F80" localSheetId="0">#REF!</definedName>
    <definedName name="ag15F80">#REF!</definedName>
    <definedName name="AKHAC" localSheetId="0">#REF!</definedName>
    <definedName name="AKHAC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LTINH" localSheetId="0">#REF!</definedName>
    <definedName name="ALTINH">#REF!</definedName>
    <definedName name="am." localSheetId="0">#REF!</definedName>
    <definedName name="am.">#REF!</definedName>
    <definedName name="an" localSheetId="0">#REF!</definedName>
    <definedName name="an">#REF!</definedName>
    <definedName name="ANN" localSheetId="0">#REF!</definedName>
    <definedName name="ANN">#REF!</definedName>
    <definedName name="ANQD" localSheetId="0">#REF!</definedName>
    <definedName name="ANQD">#REF!</definedName>
    <definedName name="anscount" hidden="1">13</definedName>
    <definedName name="As_" localSheetId="0">#REF!</definedName>
    <definedName name="As_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VersionLS" hidden="1">300</definedName>
    <definedName name="asss" hidden="1">{"'Sheet1'!$L$16"}</definedName>
    <definedName name="asssss" hidden="1">{"'Sheet1'!$L$16"}</definedName>
    <definedName name="ATGT" localSheetId="0">#REF!</definedName>
    <definedName name="ATGT">#REF!</definedName>
    <definedName name="ATW" localSheetId="0">#REF!</definedName>
    <definedName name="ATW">#REF!</definedName>
    <definedName name="â" hidden="1">{"'Sheet1'!$L$16"}</definedName>
    <definedName name="B_Isc" localSheetId="0">#REF!</definedName>
    <definedName name="B_Isc">#REF!</definedName>
    <definedName name="ban" localSheetId="0">#REF!</definedName>
    <definedName name="ban">#REF!</definedName>
    <definedName name="banQL" hidden="1">{"'Sheet1'!$L$16"}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CHI_TIET_THI_NGHIEM_CONG_TO" localSheetId="0">#REF!</definedName>
    <definedName name="BANG_CHI_TIET_THI_NGHIEM_CONG_TO">#REF!</definedName>
    <definedName name="BANG_CHI_TIET_THI_NGHIEM_DZ0.4KV" localSheetId="0">#REF!</definedName>
    <definedName name="BANG_CHI_TIET_THI_NGHIEM_DZ0.4KV">#REF!</definedName>
    <definedName name="bang_gia" localSheetId="0">#REF!</definedName>
    <definedName name="bang_gia">#REF!</definedName>
    <definedName name="BANG_TONG_HOP_CONG_TO" localSheetId="0">#REF!</definedName>
    <definedName name="BANG_TONG_HOP_CONG_TO">#REF!</definedName>
    <definedName name="BANG_TONG_HOP_DZ0.4KV" localSheetId="0">#REF!</definedName>
    <definedName name="BANG_TONG_HOP_DZ0.4KV">#REF!</definedName>
    <definedName name="BANG_TONG_HOP_DZ22KV" localSheetId="0">#REF!</definedName>
    <definedName name="BANG_TONG_HOP_DZ22KV">#REF!</definedName>
    <definedName name="BANG_TONG_HOP_KHO_BAI" localSheetId="0">#REF!</definedName>
    <definedName name="BANG_TONG_HOP_KHO_BAI">#REF!</definedName>
    <definedName name="BANG_TONG_HOP_TBA" localSheetId="0">#REF!</definedName>
    <definedName name="BANG_TONG_HOP_TB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angtinh" localSheetId="0">#REF!</definedName>
    <definedName name="bangtinh">#REF!</definedName>
    <definedName name="BB" localSheetId="0">#REF!</definedName>
    <definedName name="BB">#REF!</definedName>
    <definedName name="bc_1" localSheetId="0">#REF!</definedName>
    <definedName name="bc_1">#REF!</definedName>
    <definedName name="bc_2" localSheetId="0">#REF!</definedName>
    <definedName name="bc_2">#REF!</definedName>
    <definedName name="bdv" hidden="1">{"'Sheet1'!$L$16"}</definedName>
    <definedName name="benuoc" localSheetId="0">#REF!</definedName>
    <definedName name="benuoc">#REF!</definedName>
    <definedName name="bengam" localSheetId="0">#REF!</definedName>
    <definedName name="bengam">#REF!</definedName>
    <definedName name="beta">20</definedName>
    <definedName name="BG_Del" hidden="1">15</definedName>
    <definedName name="BG_Ins" hidden="1">4</definedName>
    <definedName name="BG_Mod" hidden="1">6</definedName>
    <definedName name="bhfh" hidden="1">{"'Sheet1'!$L$16"}</definedName>
    <definedName name="bia" localSheetId="0">#REF!</definedName>
    <definedName name="bia">#REF!</definedName>
    <definedName name="blang" localSheetId="0">#REF!</definedName>
    <definedName name="blang">#REF!</definedName>
    <definedName name="blkh" localSheetId="0">#REF!</definedName>
    <definedName name="blkh">#REF!</definedName>
    <definedName name="blkh1" localSheetId="0">#REF!</definedName>
    <definedName name="blkh1">#REF!</definedName>
    <definedName name="blong" localSheetId="0">#REF!</definedName>
    <definedName name="blong">#REF!</definedName>
    <definedName name="Book2" localSheetId="0">#REF!</definedName>
    <definedName name="Book2">#REF!</definedName>
    <definedName name="BookName">"Bao_cao_cua_NVTK_tai_NPP_bieu_mau_moi_4___Mau_moi.xls"</definedName>
    <definedName name="BOQ" localSheetId="0">#REF!</definedName>
    <definedName name="BOQ">#REF!</definedName>
    <definedName name="bson" localSheetId="0">#REF!</definedName>
    <definedName name="bson">#REF!</definedName>
    <definedName name="BT" localSheetId="0">#REF!</definedName>
    <definedName name="BT">#REF!</definedName>
    <definedName name="BT_125" localSheetId="0">#REF!</definedName>
    <definedName name="BT_125">#REF!</definedName>
    <definedName name="BT200_50" localSheetId="0">#REF!</definedName>
    <definedName name="BT200_50">#REF!</definedName>
    <definedName name="btcocM400" localSheetId="0">#REF!</definedName>
    <definedName name="btcocM400">#REF!</definedName>
    <definedName name="btchiuaxitm300" localSheetId="0">#REF!</definedName>
    <definedName name="btchiuaxitm300">#REF!</definedName>
    <definedName name="BTchiuaxm200" localSheetId="0">#REF!</definedName>
    <definedName name="BTchiuaxm200">#REF!</definedName>
    <definedName name="btl" hidden="1">{"'Sheet1'!$L$16"}</definedName>
    <definedName name="BTlotm100" localSheetId="0">#REF!</definedName>
    <definedName name="BTlotm100">#REF!</definedName>
    <definedName name="BTLT1pm" localSheetId="0">#REF!</definedName>
    <definedName name="BTLT1pm">#REF!</definedName>
    <definedName name="BTLT3pm" localSheetId="0">#REF!</definedName>
    <definedName name="BTLT3pm">#REF!</definedName>
    <definedName name="BTLTct" localSheetId="0">#REF!</definedName>
    <definedName name="BTLTct">#REF!</definedName>
    <definedName name="BTLTHTDL" localSheetId="0">#REF!</definedName>
    <definedName name="BTLTHTDL">#REF!</definedName>
    <definedName name="BTLTHTHH" localSheetId="0">#REF!</definedName>
    <definedName name="BTLTHTHH">#REF!</definedName>
    <definedName name="btham" localSheetId="0">#REF!</definedName>
    <definedName name="btham">#REF!</definedName>
    <definedName name="BU_CHENH_LECH_DZ0.4KV" localSheetId="0">#REF!</definedName>
    <definedName name="BU_CHENH_LECH_DZ0.4KV">#REF!</definedName>
    <definedName name="BU_CHENH_LECH_DZ22KV" localSheetId="0">#REF!</definedName>
    <definedName name="BU_CHENH_LECH_DZ22KV">#REF!</definedName>
    <definedName name="BU_CHENH_LECH_TBA" localSheetId="0">#REF!</definedName>
    <definedName name="BU_CHENH_LECH_TBA">#REF!</definedName>
    <definedName name="bùc">{"Book1","Dt tonghop.xls"}</definedName>
    <definedName name="Bulongma">8700</definedName>
    <definedName name="buoc" localSheetId="0">#REF!</definedName>
    <definedName name="buoc">#REF!</definedName>
    <definedName name="buoc_31" localSheetId="0">#REF!</definedName>
    <definedName name="buoc_31">#REF!</definedName>
    <definedName name="buoc_32" localSheetId="0">#REF!</definedName>
    <definedName name="buoc_32">#REF!</definedName>
    <definedName name="buoc_33" localSheetId="0">#REF!</definedName>
    <definedName name="buoc_33">#REF!</definedName>
    <definedName name="buoc_34" localSheetId="0">#REF!</definedName>
    <definedName name="buoc_34">#REF!</definedName>
    <definedName name="buoc_5" localSheetId="0">#REF!</definedName>
    <definedName name="buoc_5">#REF!</definedName>
    <definedName name="Bust" localSheetId="0">#REF!</definedName>
    <definedName name="Bust">#REF!</definedName>
    <definedName name="BVCISUMMARY" localSheetId="0">#REF!</definedName>
    <definedName name="BVCISUMMARY">#REF!</definedName>
    <definedName name="C.1.1..Phat_tuyen" localSheetId="0">#REF!</definedName>
    <definedName name="C.1.1..Phat_tuyen">#REF!</definedName>
    <definedName name="C.1.10..VC_Thu_cong_CG" localSheetId="0">#REF!</definedName>
    <definedName name="C.1.10..VC_Thu_cong_CG">#REF!</definedName>
    <definedName name="C.1.2..Chat_cay_thu_cong" localSheetId="0">#REF!</definedName>
    <definedName name="C.1.2..Chat_cay_thu_cong">#REF!</definedName>
    <definedName name="C.1.3..Chat_cay_may" localSheetId="0">#REF!</definedName>
    <definedName name="C.1.3..Chat_cay_may">#REF!</definedName>
    <definedName name="C.1.4..Dao_goc_cay" localSheetId="0">#REF!</definedName>
    <definedName name="C.1.4..Dao_goc_cay">#REF!</definedName>
    <definedName name="C.1.5..Lam_duong_tam" localSheetId="0">#REF!</definedName>
    <definedName name="C.1.5..Lam_duong_tam">#REF!</definedName>
    <definedName name="C.1.6..Lam_cau_tam" localSheetId="0">#REF!</definedName>
    <definedName name="C.1.6..Lam_cau_tam">#REF!</definedName>
    <definedName name="C.1.7..Rai_da_chong_lun" localSheetId="0">#REF!</definedName>
    <definedName name="C.1.7..Rai_da_chong_lun">#REF!</definedName>
    <definedName name="C.1.8..Lam_kho_tam" localSheetId="0">#REF!</definedName>
    <definedName name="C.1.8..Lam_kho_tam">#REF!</definedName>
    <definedName name="C.1.8..San_mat_bang" localSheetId="0">#REF!</definedName>
    <definedName name="C.1.8..San_mat_bang">#REF!</definedName>
    <definedName name="C.2.1..VC_Thu_cong" localSheetId="0">#REF!</definedName>
    <definedName name="C.2.1..VC_Thu_cong">#REF!</definedName>
    <definedName name="C.2.2..VC_T_cong_CG" localSheetId="0">#REF!</definedName>
    <definedName name="C.2.2..VC_T_cong_CG">#REF!</definedName>
    <definedName name="C.2.3..Boc_do" localSheetId="0">#REF!</definedName>
    <definedName name="C.2.3..Boc_do">#REF!</definedName>
    <definedName name="C.3.1..Dao_dat_mong_cot" localSheetId="0">#REF!</definedName>
    <definedName name="C.3.1..Dao_dat_mong_cot">#REF!</definedName>
    <definedName name="C.3.2..Dao_dat_de_dap" localSheetId="0">#REF!</definedName>
    <definedName name="C.3.2..Dao_dat_de_dap">#REF!</definedName>
    <definedName name="C.3.3..Dap_dat_mong" localSheetId="0">#REF!</definedName>
    <definedName name="C.3.3..Dap_dat_mong">#REF!</definedName>
    <definedName name="C.3.4..Dao_dap_TDia" localSheetId="0">#REF!</definedName>
    <definedName name="C.3.4..Dao_dap_TDia">#REF!</definedName>
    <definedName name="C.3.5..Dap_bo_bao" localSheetId="0">#REF!</definedName>
    <definedName name="C.3.5..Dap_bo_bao">#REF!</definedName>
    <definedName name="C.3.6..Bom_tat_nuoc" localSheetId="0">#REF!</definedName>
    <definedName name="C.3.6..Bom_tat_nuoc">#REF!</definedName>
    <definedName name="C.3.7..Dao_bun" localSheetId="0">#REF!</definedName>
    <definedName name="C.3.7..Dao_bun">#REF!</definedName>
    <definedName name="C.3.8..Dap_cat_CT" localSheetId="0">#REF!</definedName>
    <definedName name="C.3.8..Dap_cat_CT">#REF!</definedName>
    <definedName name="C.3.9..Dao_pha_da" localSheetId="0">#REF!</definedName>
    <definedName name="C.3.9..Dao_pha_da">#REF!</definedName>
    <definedName name="C.4.1.Cot_thep" localSheetId="0">#REF!</definedName>
    <definedName name="C.4.1.Cot_thep">#REF!</definedName>
    <definedName name="C.4.2..Van_khuon" localSheetId="0">#REF!</definedName>
    <definedName name="C.4.2..Van_khuon">#REF!</definedName>
    <definedName name="C.4.3..Be_tong" localSheetId="0">#REF!</definedName>
    <definedName name="C.4.3..Be_tong">#REF!</definedName>
    <definedName name="C.4.4..Lap_BT_D.San" localSheetId="0">#REF!</definedName>
    <definedName name="C.4.4..Lap_BT_D.San">#REF!</definedName>
    <definedName name="C.4.5..Xay_da_hoc" localSheetId="0">#REF!</definedName>
    <definedName name="C.4.5..Xay_da_hoc">#REF!</definedName>
    <definedName name="C.4.6..Dong_coc" localSheetId="0">#REF!</definedName>
    <definedName name="C.4.6..Dong_coc">#REF!</definedName>
    <definedName name="C.4.7..Quet_Bi_tum" localSheetId="0">#REF!</definedName>
    <definedName name="C.4.7..Quet_Bi_tum">#REF!</definedName>
    <definedName name="C.5.1..Lap_cot_thep" localSheetId="0">#REF!</definedName>
    <definedName name="C.5.1..Lap_cot_thep">#REF!</definedName>
    <definedName name="C.5.2..Lap_cot_BT" localSheetId="0">#REF!</definedName>
    <definedName name="C.5.2..Lap_cot_BT">#REF!</definedName>
    <definedName name="C.5.3..Lap_dat_xa" localSheetId="0">#REF!</definedName>
    <definedName name="C.5.3..Lap_dat_xa">#REF!</definedName>
    <definedName name="C.5.4..Lap_tiep_dia" localSheetId="0">#REF!</definedName>
    <definedName name="C.5.4..Lap_tiep_dia">#REF!</definedName>
    <definedName name="C.5.5..Son_sat_thep" localSheetId="0">#REF!</definedName>
    <definedName name="C.5.5..Son_sat_thep">#REF!</definedName>
    <definedName name="C.6.1..Lap_su_dung" localSheetId="0">#REF!</definedName>
    <definedName name="C.6.1..Lap_su_dung">#REF!</definedName>
    <definedName name="C.6.2..Lap_su_CS" localSheetId="0">#REF!</definedName>
    <definedName name="C.6.2..Lap_su_CS">#REF!</definedName>
    <definedName name="C.6.3..Su_chuoi_do" localSheetId="0">#REF!</definedName>
    <definedName name="C.6.3..Su_chuoi_do">#REF!</definedName>
    <definedName name="C.6.4..Su_chuoi_neo" localSheetId="0">#REF!</definedName>
    <definedName name="C.6.4..Su_chuoi_neo">#REF!</definedName>
    <definedName name="C.6.5..Lap_phu_kien" localSheetId="0">#REF!</definedName>
    <definedName name="C.6.5..Lap_phu_kien">#REF!</definedName>
    <definedName name="C.6.6..Ep_noi_day" localSheetId="0">#REF!</definedName>
    <definedName name="C.6.6..Ep_noi_day">#REF!</definedName>
    <definedName name="C.6.7..KD_vuot_CN" localSheetId="0">#REF!</definedName>
    <definedName name="C.6.7..KD_vuot_CN">#REF!</definedName>
    <definedName name="C.6.8..Rai_cang_day" localSheetId="0">#REF!</definedName>
    <definedName name="C.6.8..Rai_cang_day">#REF!</definedName>
    <definedName name="C.6.9..Cap_quang" localSheetId="0">#REF!</definedName>
    <definedName name="C.6.9..Cap_quang">#REF!</definedName>
    <definedName name="ca.1111" localSheetId="0">#REF!</definedName>
    <definedName name="ca.1111">#REF!</definedName>
    <definedName name="ca.1111.th" localSheetId="0">#REF!</definedName>
    <definedName name="ca.1111.th">#REF!</definedName>
    <definedName name="CACAU">298161</definedName>
    <definedName name="Can_doi" localSheetId="0">#REF!</definedName>
    <definedName name="Can_doi">#REF!</definedName>
    <definedName name="cao" localSheetId="0">#REF!</definedName>
    <definedName name="cao">#REF!</definedName>
    <definedName name="cap" localSheetId="0">#REF!</definedName>
    <definedName name="cap">#REF!</definedName>
    <definedName name="cap0.7" localSheetId="0">#REF!</definedName>
    <definedName name="cap0.7">#REF!</definedName>
    <definedName name="CAPNHAP" localSheetId="0">#REF!</definedName>
    <definedName name="CAPNHAP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b" localSheetId="0">#REF!</definedName>
    <definedName name="Cb">#REF!</definedName>
    <definedName name="ccc" hidden="1">{"'Sheet1'!$L$16"}</definedName>
    <definedName name="CCS" localSheetId="0">#REF!</definedName>
    <definedName name="CCS">#REF!</definedName>
    <definedName name="cd" localSheetId="0">#REF!</definedName>
    <definedName name="cd">#REF!</definedName>
    <definedName name="CDD" localSheetId="0">#REF!</definedName>
    <definedName name="CDD">#REF!</definedName>
    <definedName name="CDDD1PHA" localSheetId="0">#REF!</definedName>
    <definedName name="CDDD1PHA">#REF!</definedName>
    <definedName name="CDDD3PHA" localSheetId="0">#REF!</definedName>
    <definedName name="CDDD3PHA">#REF!</definedName>
    <definedName name="cdn" localSheetId="0">#REF!</definedName>
    <definedName name="cdn">#REF!</definedName>
    <definedName name="Cdnum" localSheetId="0">#REF!</definedName>
    <definedName name="Cdnum">#REF!</definedName>
    <definedName name="cfk" localSheetId="0">#REF!</definedName>
    <definedName name="cfk">#REF!</definedName>
    <definedName name="CK" localSheetId="0">#REF!</definedName>
    <definedName name="CK">#REF!</definedName>
    <definedName name="CL" localSheetId="0">#REF!</definedName>
    <definedName name="CL">#REF!</definedName>
    <definedName name="CLECH_0.4" localSheetId="0">#REF!</definedName>
    <definedName name="CLECH_0.4">#REF!</definedName>
    <definedName name="clvc" localSheetId="0">#REF!</definedName>
    <definedName name="clvc">#REF!</definedName>
    <definedName name="CLVC3">0.1</definedName>
    <definedName name="CLVC35" localSheetId="0">#REF!</definedName>
    <definedName name="CLVC35">#REF!</definedName>
    <definedName name="CLVCTB" localSheetId="0">#REF!</definedName>
    <definedName name="CLVCTB">#REF!</definedName>
    <definedName name="clvl" localSheetId="0">#REF!</definedName>
    <definedName name="clvl">#REF!</definedName>
    <definedName name="CNC" localSheetId="0">#REF!</definedName>
    <definedName name="CNC">#REF!</definedName>
    <definedName name="CND" localSheetId="0">#REF!</definedName>
    <definedName name="CND">#REF!</definedName>
    <definedName name="CNG" localSheetId="0">#REF!</definedName>
    <definedName name="CNG">#REF!</definedName>
    <definedName name="Co" localSheetId="0">#REF!</definedName>
    <definedName name="Co">#REF!</definedName>
    <definedName name="co." localSheetId="0">#REF!</definedName>
    <definedName name="co.">#REF!</definedName>
    <definedName name="co.." localSheetId="0">#REF!</definedName>
    <definedName name="co..">#REF!</definedName>
    <definedName name="coc" localSheetId="0">#REF!</definedName>
    <definedName name="coc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tinue" localSheetId="0">#REF!</definedName>
    <definedName name="Continue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7.5" localSheetId="0">#REF!</definedName>
    <definedName name="cot7.5">#REF!</definedName>
    <definedName name="cot8.5" localSheetId="0">#REF!</definedName>
    <definedName name="cot8.5">#REF!</definedName>
    <definedName name="Cotsatma">9726</definedName>
    <definedName name="Cotthepma">9726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c" localSheetId="0">#REF!</definedName>
    <definedName name="cpc">#REF!</definedName>
    <definedName name="cpdd1" localSheetId="0">#REF!</definedName>
    <definedName name="cpdd1">#REF!</definedName>
    <definedName name="cpmtc" localSheetId="0">#REF!</definedName>
    <definedName name="cpmtc">#REF!</definedName>
    <definedName name="cpnc" localSheetId="0">#REF!</definedName>
    <definedName name="cpnc">#REF!</definedName>
    <definedName name="cptt" localSheetId="0">#REF!</definedName>
    <definedName name="cptt">#REF!</definedName>
    <definedName name="CPVC100" localSheetId="0">#REF!</definedName>
    <definedName name="CPVC100">#REF!</definedName>
    <definedName name="CPVC35" localSheetId="0">#REF!</definedName>
    <definedName name="CPVC35">#REF!</definedName>
    <definedName name="cpvl" localSheetId="0">#REF!</definedName>
    <definedName name="cpvl">#REF!</definedName>
    <definedName name="CRD" localSheetId="0">#REF!</definedName>
    <definedName name="CRD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_12" localSheetId="0">#REF!</definedName>
    <definedName name="CS_10_12">#REF!</definedName>
    <definedName name="CS_10_16" localSheetId="0">#REF!</definedName>
    <definedName name="CS_10_16">#REF!</definedName>
    <definedName name="CS_10_31" localSheetId="0">#REF!</definedName>
    <definedName name="CS_10_31">#REF!</definedName>
    <definedName name="CS_10_32" localSheetId="0">#REF!</definedName>
    <definedName name="CS_10_32">#REF!</definedName>
    <definedName name="CS_10_33" localSheetId="0">#REF!</definedName>
    <definedName name="CS_10_33">#REF!</definedName>
    <definedName name="CS_10_34" localSheetId="0">#REF!</definedName>
    <definedName name="CS_10_34">#REF!</definedName>
    <definedName name="CS_10_5" localSheetId="0">#REF!</definedName>
    <definedName name="CS_10_5">#REF!</definedName>
    <definedName name="CS_10_8" localSheetId="0">#REF!</definedName>
    <definedName name="CS_10_8">#REF!</definedName>
    <definedName name="CS_100" localSheetId="0">#REF!</definedName>
    <definedName name="CS_100">#REF!</definedName>
    <definedName name="CS_100_12" localSheetId="0">#REF!</definedName>
    <definedName name="CS_100_12">#REF!</definedName>
    <definedName name="CS_100_16" localSheetId="0">#REF!</definedName>
    <definedName name="CS_100_16">#REF!</definedName>
    <definedName name="CS_100_31" localSheetId="0">#REF!</definedName>
    <definedName name="CS_100_31">#REF!</definedName>
    <definedName name="CS_100_32" localSheetId="0">#REF!</definedName>
    <definedName name="CS_100_32">#REF!</definedName>
    <definedName name="CS_100_33" localSheetId="0">#REF!</definedName>
    <definedName name="CS_100_33">#REF!</definedName>
    <definedName name="CS_100_34" localSheetId="0">#REF!</definedName>
    <definedName name="CS_100_34">#REF!</definedName>
    <definedName name="CS_100_5" localSheetId="0">#REF!</definedName>
    <definedName name="CS_100_5">#REF!</definedName>
    <definedName name="CS_100_8" localSheetId="0">#REF!</definedName>
    <definedName name="CS_100_8">#REF!</definedName>
    <definedName name="CS_10S" localSheetId="0">#REF!</definedName>
    <definedName name="CS_10S">#REF!</definedName>
    <definedName name="CS_10S_12" localSheetId="0">#REF!</definedName>
    <definedName name="CS_10S_12">#REF!</definedName>
    <definedName name="CS_10S_16" localSheetId="0">#REF!</definedName>
    <definedName name="CS_10S_16">#REF!</definedName>
    <definedName name="CS_10S_31" localSheetId="0">#REF!</definedName>
    <definedName name="CS_10S_31">#REF!</definedName>
    <definedName name="CS_10S_32" localSheetId="0">#REF!</definedName>
    <definedName name="CS_10S_32">#REF!</definedName>
    <definedName name="CS_10S_33" localSheetId="0">#REF!</definedName>
    <definedName name="CS_10S_33">#REF!</definedName>
    <definedName name="CS_10S_34" localSheetId="0">#REF!</definedName>
    <definedName name="CS_10S_34">#REF!</definedName>
    <definedName name="CS_10S_5" localSheetId="0">#REF!</definedName>
    <definedName name="CS_10S_5">#REF!</definedName>
    <definedName name="CS_10S_8" localSheetId="0">#REF!</definedName>
    <definedName name="CS_10S_8">#REF!</definedName>
    <definedName name="CS_120" localSheetId="0">#REF!</definedName>
    <definedName name="CS_120">#REF!</definedName>
    <definedName name="CS_120_12" localSheetId="0">#REF!</definedName>
    <definedName name="CS_120_12">#REF!</definedName>
    <definedName name="CS_120_16" localSheetId="0">#REF!</definedName>
    <definedName name="CS_120_16">#REF!</definedName>
    <definedName name="CS_120_31" localSheetId="0">#REF!</definedName>
    <definedName name="CS_120_31">#REF!</definedName>
    <definedName name="CS_120_32" localSheetId="0">#REF!</definedName>
    <definedName name="CS_120_32">#REF!</definedName>
    <definedName name="CS_120_33" localSheetId="0">#REF!</definedName>
    <definedName name="CS_120_33">#REF!</definedName>
    <definedName name="CS_120_34" localSheetId="0">#REF!</definedName>
    <definedName name="CS_120_34">#REF!</definedName>
    <definedName name="CS_120_5" localSheetId="0">#REF!</definedName>
    <definedName name="CS_120_5">#REF!</definedName>
    <definedName name="CS_120_8" localSheetId="0">#REF!</definedName>
    <definedName name="CS_120_8">#REF!</definedName>
    <definedName name="CS_140" localSheetId="0">#REF!</definedName>
    <definedName name="CS_140">#REF!</definedName>
    <definedName name="CS_140_12" localSheetId="0">#REF!</definedName>
    <definedName name="CS_140_12">#REF!</definedName>
    <definedName name="CS_140_16" localSheetId="0">#REF!</definedName>
    <definedName name="CS_140_16">#REF!</definedName>
    <definedName name="CS_140_31" localSheetId="0">#REF!</definedName>
    <definedName name="CS_140_31">#REF!</definedName>
    <definedName name="CS_140_32" localSheetId="0">#REF!</definedName>
    <definedName name="CS_140_32">#REF!</definedName>
    <definedName name="CS_140_33" localSheetId="0">#REF!</definedName>
    <definedName name="CS_140_33">#REF!</definedName>
    <definedName name="CS_140_34" localSheetId="0">#REF!</definedName>
    <definedName name="CS_140_34">#REF!</definedName>
    <definedName name="CS_140_5" localSheetId="0">#REF!</definedName>
    <definedName name="CS_140_5">#REF!</definedName>
    <definedName name="CS_140_8" localSheetId="0">#REF!</definedName>
    <definedName name="CS_140_8">#REF!</definedName>
    <definedName name="CS_160" localSheetId="0">#REF!</definedName>
    <definedName name="CS_160">#REF!</definedName>
    <definedName name="CS_160_12" localSheetId="0">#REF!</definedName>
    <definedName name="CS_160_12">#REF!</definedName>
    <definedName name="CS_160_16" localSheetId="0">#REF!</definedName>
    <definedName name="CS_160_16">#REF!</definedName>
    <definedName name="CS_160_31" localSheetId="0">#REF!</definedName>
    <definedName name="CS_160_31">#REF!</definedName>
    <definedName name="CS_160_32" localSheetId="0">#REF!</definedName>
    <definedName name="CS_160_32">#REF!</definedName>
    <definedName name="CS_160_33" localSheetId="0">#REF!</definedName>
    <definedName name="CS_160_33">#REF!</definedName>
    <definedName name="CS_160_34" localSheetId="0">#REF!</definedName>
    <definedName name="CS_160_34">#REF!</definedName>
    <definedName name="CS_160_5" localSheetId="0">#REF!</definedName>
    <definedName name="CS_160_5">#REF!</definedName>
    <definedName name="CS_160_8" localSheetId="0">#REF!</definedName>
    <definedName name="CS_160_8">#REF!</definedName>
    <definedName name="CS_20" localSheetId="0">#REF!</definedName>
    <definedName name="CS_20">#REF!</definedName>
    <definedName name="CS_20_12" localSheetId="0">#REF!</definedName>
    <definedName name="CS_20_12">#REF!</definedName>
    <definedName name="CS_20_16" localSheetId="0">#REF!</definedName>
    <definedName name="CS_20_16">#REF!</definedName>
    <definedName name="CS_20_31" localSheetId="0">#REF!</definedName>
    <definedName name="CS_20_31">#REF!</definedName>
    <definedName name="CS_20_32" localSheetId="0">#REF!</definedName>
    <definedName name="CS_20_32">#REF!</definedName>
    <definedName name="CS_20_33" localSheetId="0">#REF!</definedName>
    <definedName name="CS_20_33">#REF!</definedName>
    <definedName name="CS_20_34" localSheetId="0">#REF!</definedName>
    <definedName name="CS_20_34">#REF!</definedName>
    <definedName name="CS_20_5" localSheetId="0">#REF!</definedName>
    <definedName name="CS_20_5">#REF!</definedName>
    <definedName name="CS_20_8" localSheetId="0">#REF!</definedName>
    <definedName name="CS_20_8">#REF!</definedName>
    <definedName name="CS_30" localSheetId="0">#REF!</definedName>
    <definedName name="CS_30">#REF!</definedName>
    <definedName name="CS_30_12" localSheetId="0">#REF!</definedName>
    <definedName name="CS_30_12">#REF!</definedName>
    <definedName name="CS_30_16" localSheetId="0">#REF!</definedName>
    <definedName name="CS_30_16">#REF!</definedName>
    <definedName name="CS_30_31" localSheetId="0">#REF!</definedName>
    <definedName name="CS_30_31">#REF!</definedName>
    <definedName name="CS_30_32" localSheetId="0">#REF!</definedName>
    <definedName name="CS_30_32">#REF!</definedName>
    <definedName name="CS_30_33" localSheetId="0">#REF!</definedName>
    <definedName name="CS_30_33">#REF!</definedName>
    <definedName name="CS_30_34" localSheetId="0">#REF!</definedName>
    <definedName name="CS_30_34">#REF!</definedName>
    <definedName name="CS_30_5" localSheetId="0">#REF!</definedName>
    <definedName name="CS_30_5">#REF!</definedName>
    <definedName name="CS_30_8" localSheetId="0">#REF!</definedName>
    <definedName name="CS_30_8">#REF!</definedName>
    <definedName name="CS_40" localSheetId="0">#REF!</definedName>
    <definedName name="CS_40">#REF!</definedName>
    <definedName name="CS_40_12" localSheetId="0">#REF!</definedName>
    <definedName name="CS_40_12">#REF!</definedName>
    <definedName name="CS_40_16" localSheetId="0">#REF!</definedName>
    <definedName name="CS_40_16">#REF!</definedName>
    <definedName name="CS_40_31" localSheetId="0">#REF!</definedName>
    <definedName name="CS_40_31">#REF!</definedName>
    <definedName name="CS_40_32" localSheetId="0">#REF!</definedName>
    <definedName name="CS_40_32">#REF!</definedName>
    <definedName name="CS_40_33" localSheetId="0">#REF!</definedName>
    <definedName name="CS_40_33">#REF!</definedName>
    <definedName name="CS_40_34" localSheetId="0">#REF!</definedName>
    <definedName name="CS_40_34">#REF!</definedName>
    <definedName name="CS_40_5" localSheetId="0">#REF!</definedName>
    <definedName name="CS_40_5">#REF!</definedName>
    <definedName name="CS_40_8" localSheetId="0">#REF!</definedName>
    <definedName name="CS_40_8">#REF!</definedName>
    <definedName name="CS_40S" localSheetId="0">#REF!</definedName>
    <definedName name="CS_40S">#REF!</definedName>
    <definedName name="CS_40S_12" localSheetId="0">#REF!</definedName>
    <definedName name="CS_40S_12">#REF!</definedName>
    <definedName name="CS_40S_16" localSheetId="0">#REF!</definedName>
    <definedName name="CS_40S_16">#REF!</definedName>
    <definedName name="CS_40S_31" localSheetId="0">#REF!</definedName>
    <definedName name="CS_40S_31">#REF!</definedName>
    <definedName name="CS_40S_32" localSheetId="0">#REF!</definedName>
    <definedName name="CS_40S_32">#REF!</definedName>
    <definedName name="CS_40S_33" localSheetId="0">#REF!</definedName>
    <definedName name="CS_40S_33">#REF!</definedName>
    <definedName name="CS_40S_34" localSheetId="0">#REF!</definedName>
    <definedName name="CS_40S_34">#REF!</definedName>
    <definedName name="CS_40S_5" localSheetId="0">#REF!</definedName>
    <definedName name="CS_40S_5">#REF!</definedName>
    <definedName name="CS_40S_8" localSheetId="0">#REF!</definedName>
    <definedName name="CS_40S_8">#REF!</definedName>
    <definedName name="CS_5S" localSheetId="0">#REF!</definedName>
    <definedName name="CS_5S">#REF!</definedName>
    <definedName name="CS_5S_12" localSheetId="0">#REF!</definedName>
    <definedName name="CS_5S_12">#REF!</definedName>
    <definedName name="CS_5S_16" localSheetId="0">#REF!</definedName>
    <definedName name="CS_5S_16">#REF!</definedName>
    <definedName name="CS_5S_31" localSheetId="0">#REF!</definedName>
    <definedName name="CS_5S_31">#REF!</definedName>
    <definedName name="CS_5S_32" localSheetId="0">#REF!</definedName>
    <definedName name="CS_5S_32">#REF!</definedName>
    <definedName name="CS_5S_33" localSheetId="0">#REF!</definedName>
    <definedName name="CS_5S_33">#REF!</definedName>
    <definedName name="CS_5S_34" localSheetId="0">#REF!</definedName>
    <definedName name="CS_5S_34">#REF!</definedName>
    <definedName name="CS_5S_5" localSheetId="0">#REF!</definedName>
    <definedName name="CS_5S_5">#REF!</definedName>
    <definedName name="CS_5S_8" localSheetId="0">#REF!</definedName>
    <definedName name="CS_5S_8">#REF!</definedName>
    <definedName name="CS_60" localSheetId="0">#REF!</definedName>
    <definedName name="CS_60">#REF!</definedName>
    <definedName name="CS_60_12" localSheetId="0">#REF!</definedName>
    <definedName name="CS_60_12">#REF!</definedName>
    <definedName name="CS_60_16" localSheetId="0">#REF!</definedName>
    <definedName name="CS_60_16">#REF!</definedName>
    <definedName name="CS_60_31" localSheetId="0">#REF!</definedName>
    <definedName name="CS_60_31">#REF!</definedName>
    <definedName name="CS_60_32" localSheetId="0">#REF!</definedName>
    <definedName name="CS_60_32">#REF!</definedName>
    <definedName name="CS_60_33" localSheetId="0">#REF!</definedName>
    <definedName name="CS_60_33">#REF!</definedName>
    <definedName name="CS_60_34" localSheetId="0">#REF!</definedName>
    <definedName name="CS_60_34">#REF!</definedName>
    <definedName name="CS_60_5" localSheetId="0">#REF!</definedName>
    <definedName name="CS_60_5">#REF!</definedName>
    <definedName name="CS_60_8" localSheetId="0">#REF!</definedName>
    <definedName name="CS_60_8">#REF!</definedName>
    <definedName name="CS_61" localSheetId="0">#REF!</definedName>
    <definedName name="CS_61">#REF!</definedName>
    <definedName name="CS_6S" localSheetId="0">#REF!</definedName>
    <definedName name="CS_6S">#REF!</definedName>
    <definedName name="CS_80" localSheetId="0">#REF!</definedName>
    <definedName name="CS_80">#REF!</definedName>
    <definedName name="CS_80_12" localSheetId="0">#REF!</definedName>
    <definedName name="CS_80_12">#REF!</definedName>
    <definedName name="CS_80_16" localSheetId="0">#REF!</definedName>
    <definedName name="CS_80_16">#REF!</definedName>
    <definedName name="CS_80_31" localSheetId="0">#REF!</definedName>
    <definedName name="CS_80_31">#REF!</definedName>
    <definedName name="CS_80_32" localSheetId="0">#REF!</definedName>
    <definedName name="CS_80_32">#REF!</definedName>
    <definedName name="CS_80_33" localSheetId="0">#REF!</definedName>
    <definedName name="CS_80_33">#REF!</definedName>
    <definedName name="CS_80_34" localSheetId="0">#REF!</definedName>
    <definedName name="CS_80_34">#REF!</definedName>
    <definedName name="CS_80_5" localSheetId="0">#REF!</definedName>
    <definedName name="CS_80_5">#REF!</definedName>
    <definedName name="CS_80_8" localSheetId="0">#REF!</definedName>
    <definedName name="CS_80_8">#REF!</definedName>
    <definedName name="CS_80S" localSheetId="0">#REF!</definedName>
    <definedName name="CS_80S">#REF!</definedName>
    <definedName name="CS_80S_12" localSheetId="0">#REF!</definedName>
    <definedName name="CS_80S_12">#REF!</definedName>
    <definedName name="CS_80S_16" localSheetId="0">#REF!</definedName>
    <definedName name="CS_80S_16">#REF!</definedName>
    <definedName name="CS_80S_31" localSheetId="0">#REF!</definedName>
    <definedName name="CS_80S_31">#REF!</definedName>
    <definedName name="CS_80S_32" localSheetId="0">#REF!</definedName>
    <definedName name="CS_80S_32">#REF!</definedName>
    <definedName name="CS_80S_33" localSheetId="0">#REF!</definedName>
    <definedName name="CS_80S_33">#REF!</definedName>
    <definedName name="CS_80S_34" localSheetId="0">#REF!</definedName>
    <definedName name="CS_80S_34">#REF!</definedName>
    <definedName name="CS_80S_5" localSheetId="0">#REF!</definedName>
    <definedName name="CS_80S_5">#REF!</definedName>
    <definedName name="CS_80S_8" localSheetId="0">#REF!</definedName>
    <definedName name="CS_80S_8">#REF!</definedName>
    <definedName name="CS_STD" localSheetId="0">#REF!</definedName>
    <definedName name="CS_STD">#REF!</definedName>
    <definedName name="CS_STD_12" localSheetId="0">#REF!</definedName>
    <definedName name="CS_STD_12">#REF!</definedName>
    <definedName name="CS_STD_16" localSheetId="0">#REF!</definedName>
    <definedName name="CS_STD_16">#REF!</definedName>
    <definedName name="CS_STD_31" localSheetId="0">#REF!</definedName>
    <definedName name="CS_STD_31">#REF!</definedName>
    <definedName name="CS_STD_32" localSheetId="0">#REF!</definedName>
    <definedName name="CS_STD_32">#REF!</definedName>
    <definedName name="CS_STD_33" localSheetId="0">#REF!</definedName>
    <definedName name="CS_STD_33">#REF!</definedName>
    <definedName name="CS_STD_34" localSheetId="0">#REF!</definedName>
    <definedName name="CS_STD_34">#REF!</definedName>
    <definedName name="CS_STD_5" localSheetId="0">#REF!</definedName>
    <definedName name="CS_STD_5">#REF!</definedName>
    <definedName name="CS_STD_8" localSheetId="0">#REF!</definedName>
    <definedName name="CS_STD_8">#REF!</definedName>
    <definedName name="CS_XS" localSheetId="0">#REF!</definedName>
    <definedName name="CS_XS">#REF!</definedName>
    <definedName name="CS_XS_12" localSheetId="0">#REF!</definedName>
    <definedName name="CS_XS_12">#REF!</definedName>
    <definedName name="CS_XS_16" localSheetId="0">#REF!</definedName>
    <definedName name="CS_XS_16">#REF!</definedName>
    <definedName name="CS_XS_31" localSheetId="0">#REF!</definedName>
    <definedName name="CS_XS_31">#REF!</definedName>
    <definedName name="CS_XS_32" localSheetId="0">#REF!</definedName>
    <definedName name="CS_XS_32">#REF!</definedName>
    <definedName name="CS_XS_33" localSheetId="0">#REF!</definedName>
    <definedName name="CS_XS_33">#REF!</definedName>
    <definedName name="CS_XS_34" localSheetId="0">#REF!</definedName>
    <definedName name="CS_XS_34">#REF!</definedName>
    <definedName name="CS_XS_5" localSheetId="0">#REF!</definedName>
    <definedName name="CS_XS_5">#REF!</definedName>
    <definedName name="CS_XS_8" localSheetId="0">#REF!</definedName>
    <definedName name="CS_XS_8">#REF!</definedName>
    <definedName name="CS_XXS" localSheetId="0">#REF!</definedName>
    <definedName name="CS_XXS">#REF!</definedName>
    <definedName name="CS_XXS_12" localSheetId="0">#REF!</definedName>
    <definedName name="CS_XXS_12">#REF!</definedName>
    <definedName name="CS_XXS_16" localSheetId="0">#REF!</definedName>
    <definedName name="CS_XXS_16">#REF!</definedName>
    <definedName name="CS_XXS_31" localSheetId="0">#REF!</definedName>
    <definedName name="CS_XXS_31">#REF!</definedName>
    <definedName name="CS_XXS_32" localSheetId="0">#REF!</definedName>
    <definedName name="CS_XXS_32">#REF!</definedName>
    <definedName name="CS_XXS_33" localSheetId="0">#REF!</definedName>
    <definedName name="CS_XXS_33">#REF!</definedName>
    <definedName name="CS_XXS_34" localSheetId="0">#REF!</definedName>
    <definedName name="CS_XXS_34">#REF!</definedName>
    <definedName name="CS_XXS_5" localSheetId="0">#REF!</definedName>
    <definedName name="CS_XXS_5">#REF!</definedName>
    <definedName name="CS_XXS_8" localSheetId="0">#REF!</definedName>
    <definedName name="CS_XXS_8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" hidden="1">{"'Sheet1'!$L$16"}</definedName>
    <definedName name="CT_50" localSheetId="0">#REF!</definedName>
    <definedName name="CT_50">#REF!</definedName>
    <definedName name="CTCT1" hidden="1">{"'Sheet1'!$L$16"}</definedName>
    <definedName name="ctdn9697" localSheetId="0">#REF!</definedName>
    <definedName name="ctdn9697">#REF!</definedName>
    <definedName name="ctiep" localSheetId="0">#REF!</definedName>
    <definedName name="ctiep">#REF!</definedName>
    <definedName name="CTIET" localSheetId="0">#REF!</definedName>
    <definedName name="CTIET">#REF!</definedName>
    <definedName name="ctieu" hidden="1">{"'Sheet1'!$L$16"}</definedName>
    <definedName name="ctmai" localSheetId="0">#REF!</definedName>
    <definedName name="ctmai">#REF!</definedName>
    <definedName name="ctong" localSheetId="0">#REF!</definedName>
    <definedName name="ctong">#REF!</definedName>
    <definedName name="ctre" localSheetId="0">#REF!</definedName>
    <definedName name="ctre">#REF!</definedName>
    <definedName name="cu" localSheetId="0">#REF!</definedName>
    <definedName name="cu">#REF!</definedName>
    <definedName name="CU_LY" localSheetId="0">#REF!</definedName>
    <definedName name="CU_LY">#REF!</definedName>
    <definedName name="cu_ly_1_31" localSheetId="0">#REF!</definedName>
    <definedName name="cu_ly_1_31">#REF!</definedName>
    <definedName name="cu_ly_1_32" localSheetId="0">#REF!</definedName>
    <definedName name="cu_ly_1_32">#REF!</definedName>
    <definedName name="CU_LY_VAN_CHUYEN_GIA_QUYEN" localSheetId="0">#REF!</definedName>
    <definedName name="CU_LY_VAN_CHUYEN_GIA_QUYEN">#REF!</definedName>
    <definedName name="CU_LY_VAN_CHUYEN_THU_CONG" localSheetId="0">#REF!</definedName>
    <definedName name="CU_LY_VAN_CHUYEN_THU_CONG">#REF!</definedName>
    <definedName name="cui" localSheetId="0">#REF!</definedName>
    <definedName name="cui">#REF!</definedName>
    <definedName name="cuoc_vc" localSheetId="0">#REF!</definedName>
    <definedName name="cuoc_vc">#REF!</definedName>
    <definedName name="Cuoc_vc_1_31" localSheetId="0">#REF!</definedName>
    <definedName name="Cuoc_vc_1_31">#REF!</definedName>
    <definedName name="Cuoc_vc_1_32" localSheetId="0">#REF!</definedName>
    <definedName name="Cuoc_vc_1_32">#REF!</definedName>
    <definedName name="CURRENCY" localSheetId="0">#REF!</definedName>
    <definedName name="CURRENCY">#REF!</definedName>
    <definedName name="chang1pm" localSheetId="0">#REF!</definedName>
    <definedName name="chang1pm">#REF!</definedName>
    <definedName name="chang3pm" localSheetId="0">#REF!</definedName>
    <definedName name="chang3pm">#REF!</definedName>
    <definedName name="changct" localSheetId="0">#REF!</definedName>
    <definedName name="changct">#REF!</definedName>
    <definedName name="changht" localSheetId="0">#REF!</definedName>
    <definedName name="changht">#REF!</definedName>
    <definedName name="changHTDL" localSheetId="0">#REF!</definedName>
    <definedName name="changHTDL">#REF!</definedName>
    <definedName name="changHTHH" localSheetId="0">#REF!</definedName>
    <definedName name="changHTHH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itietTT" hidden="1">{"'Sheet1'!$L$16"}</definedName>
    <definedName name="chk" localSheetId="0">#REF!</definedName>
    <definedName name="chk">#REF!</definedName>
    <definedName name="chl" hidden="1">{"'Sheet1'!$L$16"}</definedName>
    <definedName name="chung">66</definedName>
    <definedName name="chuyen" hidden="1">{"'Sheet1'!$L$16"}</definedName>
    <definedName name="d" localSheetId="3" hidden="1">{"'Sheet1'!$L$16"}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_" localSheetId="0">#REF!</definedName>
    <definedName name="d_">#REF!</definedName>
    <definedName name="D_7101A_B" localSheetId="0">#REF!</definedName>
    <definedName name="D_7101A_B">#REF!</definedName>
    <definedName name="dam">78000</definedName>
    <definedName name="danducsan" localSheetId="0">#REF!</definedName>
    <definedName name="danducsan">#REF!</definedName>
    <definedName name="Dang" localSheetId="0" hidden="1">#REF!</definedName>
    <definedName name="Dang" hidden="1">#REF!</definedName>
    <definedName name="DANHOI" localSheetId="0">#REF!</definedName>
    <definedName name="DANHOI">#REF!</definedName>
    <definedName name="DAT" localSheetId="0">#REF!</definedName>
    <definedName name="DAT">#REF!</definedName>
    <definedName name="DATA" localSheetId="0">#REF!</definedName>
    <definedName name="DATA">#REF!</definedName>
    <definedName name="DATA_DATA2_List" localSheetId="0">#REF!</definedName>
    <definedName name="DATA_DATA2_List">#REF!</definedName>
    <definedName name="Data11" localSheetId="0">#REF!</definedName>
    <definedName name="Data11">#REF!</definedName>
    <definedName name="Data41" localSheetId="0">#REF!</definedName>
    <definedName name="Data41">#REF!</definedName>
    <definedName name="_xlnm.Database" localSheetId="0">#REF!</definedName>
    <definedName name="_xlnm.Database">#REF!</definedName>
    <definedName name="Dautu" hidden="1">{"'Sheet1'!$L$16"}</definedName>
    <definedName name="dc" localSheetId="0">#REF!</definedName>
    <definedName name="dc">#REF!</definedName>
    <definedName name="DCL_22">12117600</definedName>
    <definedName name="DCL_35">25490000</definedName>
    <definedName name="dche" localSheetId="0">#REF!</definedName>
    <definedName name="dche">#REF!</definedName>
    <definedName name="dd4x6" localSheetId="0">#REF!</definedName>
    <definedName name="dd4x6">#REF!</definedName>
    <definedName name="dday" localSheetId="0">#REF!</definedName>
    <definedName name="dday">#REF!</definedName>
    <definedName name="ddd" hidden="1">{"'Sheet1'!$L$16"}</definedName>
    <definedName name="dddd" hidden="1">{"'Sheet1'!$L$16"}</definedName>
    <definedName name="dden" localSheetId="0">#REF!</definedName>
    <definedName name="dden">#REF!</definedName>
    <definedName name="ddia" localSheetId="0">#REF!</definedName>
    <definedName name="ddia">#REF!</definedName>
    <definedName name="de" localSheetId="0">#REF!</definedName>
    <definedName name="de">#REF!</definedName>
    <definedName name="den_bu" localSheetId="0">#REF!</definedName>
    <definedName name="den_bu">#REF!</definedName>
    <definedName name="denbu" localSheetId="0">#REF!</definedName>
    <definedName name="denbu">#REF!</definedName>
    <definedName name="df" localSheetId="0">#REF!</definedName>
    <definedName name="df">#REF!</definedName>
    <definedName name="dg67_1" localSheetId="0">#REF!</definedName>
    <definedName name="dg67_1">#REF!</definedName>
    <definedName name="dgbdII" localSheetId="0">#REF!</definedName>
    <definedName name="dgbdII">#REF!</definedName>
    <definedName name="DGCTI592" localSheetId="0">#REF!</definedName>
    <definedName name="DGCTI592">#REF!</definedName>
    <definedName name="dgqndn" localSheetId="0">#REF!</definedName>
    <definedName name="dgqndn">#REF!</definedName>
    <definedName name="DGTV" localSheetId="0">#REF!</definedName>
    <definedName name="DGTV">#REF!</definedName>
    <definedName name="dgvc" localSheetId="0">#REF!</definedName>
    <definedName name="dgvc">#REF!</definedName>
    <definedName name="dgvl" localSheetId="0">#REF!</definedName>
    <definedName name="dgvl">#REF!</definedName>
    <definedName name="dh" localSheetId="0">#REF!</definedName>
    <definedName name="dh">#REF!</definedName>
    <definedName name="dhom" localSheetId="0">#REF!</definedName>
    <definedName name="dhom">#REF!</definedName>
    <definedName name="dien" hidden="1">{"'Sheet1'!$L$16"}</definedName>
    <definedName name="dientichck" localSheetId="0">#REF!</definedName>
    <definedName name="dientichck">#REF!</definedName>
    <definedName name="DINH" localSheetId="0">#REF!</definedName>
    <definedName name="DINH">#REF!</definedName>
    <definedName name="DINH1" localSheetId="0">#REF!</definedName>
    <definedName name="DINH1">#REF!</definedName>
    <definedName name="DLCC" localSheetId="0">#REF!</definedName>
    <definedName name="DLCC">#REF!</definedName>
    <definedName name="dm56bxd" localSheetId="0">#REF!</definedName>
    <definedName name="dm56bxd">#REF!</definedName>
    <definedName name="dmat" localSheetId="0">#REF!</definedName>
    <definedName name="dmat">#REF!</definedName>
    <definedName name="dmoi" localSheetId="0">#REF!</definedName>
    <definedName name="dmoi">#REF!</definedName>
    <definedName name="dmxl2" hidden="1">{"'Sheet1'!$L$16"}</definedName>
    <definedName name="DN" localSheetId="0">#REF!</definedName>
    <definedName name="DN">#REF!</definedName>
    <definedName name="DNNN" localSheetId="0">#REF!</definedName>
    <definedName name="DNNN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bt" localSheetId="0">#REF!</definedName>
    <definedName name="dobt">#REF!</definedName>
    <definedName name="Document_array" localSheetId="3">{"Thuxm2.xls","Sheet1"}</definedName>
    <definedName name="Document_array" localSheetId="0">{"Thuxm2.xls","Sheet1"}</definedName>
    <definedName name="Document_array" localSheetId="1">{"Thuxm2.xls","Sheet1"}</definedName>
    <definedName name="Document_array">{"Thuxm2.xls","Sheet1"}</definedName>
    <definedName name="Documents_array" localSheetId="0">#REF!</definedName>
    <definedName name="Documents_array">#REF!</definedName>
    <definedName name="DON_GIA_3282" localSheetId="0">#REF!</definedName>
    <definedName name="DON_GIA_3282">#REF!</definedName>
    <definedName name="DON_GIA_3283" localSheetId="0">#REF!</definedName>
    <definedName name="DON_GIA_3283">#REF!</definedName>
    <definedName name="DON_GIA_3285" localSheetId="0">#REF!</definedName>
    <definedName name="DON_GIA_3285">#REF!</definedName>
    <definedName name="DON_GIA_VAN_CHUYEN_36" localSheetId="0">#REF!</definedName>
    <definedName name="DON_GIA_VAN_CHUYEN_36">#REF!</definedName>
    <definedName name="DS1p1vc" localSheetId="0">#REF!</definedName>
    <definedName name="DS1p1vc">#REF!</definedName>
    <definedName name="ds1p2nc" localSheetId="0">#REF!</definedName>
    <definedName name="ds1p2nc">#REF!</definedName>
    <definedName name="ds1p2vc" localSheetId="0">#REF!</definedName>
    <definedName name="ds1p2vc">#REF!</definedName>
    <definedName name="ds1p2vl" localSheetId="0">#REF!</definedName>
    <definedName name="ds1p2vl">#REF!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ctnc" localSheetId="0">#REF!</definedName>
    <definedName name="ds3pctnc">#REF!</definedName>
    <definedName name="ds3pctvc" localSheetId="0">#REF!</definedName>
    <definedName name="ds3pctvc">#REF!</definedName>
    <definedName name="ds3pctvl" localSheetId="0">#REF!</definedName>
    <definedName name="ds3pctvl">#REF!</definedName>
    <definedName name="ds3pmnc" localSheetId="0">#REF!</definedName>
    <definedName name="ds3pmnc">#REF!</definedName>
    <definedName name="ds3pmvc" localSheetId="0">#REF!</definedName>
    <definedName name="ds3pmvc">#REF!</definedName>
    <definedName name="ds3pmvl" localSheetId="0">#REF!</definedName>
    <definedName name="ds3pm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PK1p1nc" localSheetId="0">#REF!</definedName>
    <definedName name="DSPK1p1nc">#REF!</definedName>
    <definedName name="DSPK1p1vl" localSheetId="0">#REF!</definedName>
    <definedName name="DSPK1p1vl">#REF!</definedName>
    <definedName name="DSPK1pnc" localSheetId="0">#REF!</definedName>
    <definedName name="DSPK1pnc">#REF!</definedName>
    <definedName name="DSPK1pvl" localSheetId="0">#REF!</definedName>
    <definedName name="DSPK1pvl">#REF!</definedName>
    <definedName name="DSUMDATA" localSheetId="0">#REF!</definedName>
    <definedName name="DSUMDATA">#REF!</definedName>
    <definedName name="dt" localSheetId="0">#REF!</definedName>
    <definedName name="dt">#REF!</definedName>
    <definedName name="dtdt" localSheetId="0">#REF!</definedName>
    <definedName name="dtdt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TOAN_CHI_TIET_CONG_TO" localSheetId="0">#REF!</definedName>
    <definedName name="DU_TOAN_CHI_TIET_CONG_TO">#REF!</definedName>
    <definedName name="DU_TOAN_CHI_TIET_DZ22KV" localSheetId="0">#REF!</definedName>
    <definedName name="DU_TOAN_CHI_TIET_DZ22KV">#REF!</definedName>
    <definedName name="DU_TOAN_CHI_TIET_KHO_BAI" localSheetId="0">#REF!</definedName>
    <definedName name="DU_TOAN_CHI_TIET_KHO_BAI">#REF!</definedName>
    <definedName name="duc" hidden="1">{"'Sheet1'!$L$16"}</definedName>
    <definedName name="dung" localSheetId="3" hidden="1">{"'Sheet1'!$L$16"}</definedName>
    <definedName name="dung" localSheetId="0" hidden="1">{"'Sheet1'!$L$16"}</definedName>
    <definedName name="dung" localSheetId="1" hidden="1">{"'Sheet1'!$L$16"}</definedName>
    <definedName name="dung" hidden="1">{"'Sheet1'!$L$16"}</definedName>
    <definedName name="DutoanDongmo" localSheetId="0">#REF!</definedName>
    <definedName name="DutoanDongmo">#REF!</definedName>
    <definedName name="DYÕ" localSheetId="0">#REF!</definedName>
    <definedName name="DYÕ">#REF!</definedName>
    <definedName name="e" localSheetId="0">#REF!</definedName>
    <definedName name="e">#REF!</definedName>
    <definedName name="Ea">2100000</definedName>
    <definedName name="Eb">240000</definedName>
    <definedName name="emb" localSheetId="0">#REF!</definedName>
    <definedName name="emb">#REF!</definedName>
    <definedName name="En">240000</definedName>
    <definedName name="end" localSheetId="0">#REF!</definedName>
    <definedName name="end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Excel_BuiltIn_Print_Area" localSheetId="0">#REF!</definedName>
    <definedName name="Excel_BuiltIn_Print_Area">#REF!</definedName>
    <definedName name="Excel_BuiltIn_Print_Area_32" localSheetId="0">#REF!</definedName>
    <definedName name="Excel_BuiltIn_Print_Area_32">#REF!</definedName>
    <definedName name="Excel_BuiltIn_Print_Titles" localSheetId="0">#REF!</definedName>
    <definedName name="Excel_BuiltIn_Print_Titles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_Cap" localSheetId="0">IF(ISBLANK(CT_TMinh),0,IF(CT_TMinh="270",4,IF(CT_TMinh="440",5,IF(RIGHT(CT_TMinh,2)="00",1,IF(RIGHT(CT_TMinh,1)="0",2,3)))))</definedName>
    <definedName name="f_Cap">IF(ISBLANK(CT_TMinh),0,IF(CT_TMinh="270",4,IF(CT_TMinh="440",5,IF(RIGHT(CT_TMinh,2)="00",1,IF(RIGHT(CT_TMinh,1)="0",2,3)))))</definedName>
    <definedName name="f82E46" localSheetId="0">#REF!</definedName>
    <definedName name="f82E46">#REF!</definedName>
    <definedName name="FACTOR" localSheetId="0">#REF!</definedName>
    <definedName name="FACTOR">#REF!</definedName>
    <definedName name="fbsdggdsf">{"DZ-TDTB2.XLS","Dcksat.xls"}</definedName>
    <definedName name="fds" localSheetId="3" hidden="1">{"'Sheet1'!$L$16"}</definedName>
    <definedName name="fds" localSheetId="0" hidden="1">{"'Sheet1'!$L$16"}</definedName>
    <definedName name="fds" localSheetId="1" hidden="1">{"'Sheet1'!$L$16"}</definedName>
    <definedName name="fds" hidden="1">{"'Sheet1'!$L$16"}</definedName>
    <definedName name="fgffdf" hidden="1">{"'Sheet1'!$L$16"}</definedName>
    <definedName name="fgn" localSheetId="3" hidden="1">{"'Sheet1'!$L$16"}</definedName>
    <definedName name="fgn" localSheetId="0" hidden="1">{"'Sheet1'!$L$16"}</definedName>
    <definedName name="fgn" localSheetId="1" hidden="1">{"'Sheet1'!$L$16"}</definedName>
    <definedName name="fgn" hidden="1">{"'Sheet1'!$L$16"}</definedName>
    <definedName name="Fi" localSheetId="0">#REF!</definedName>
    <definedName name="Fi">#REF!</definedName>
    <definedName name="FI_12">4820</definedName>
    <definedName name="filter" localSheetId="0">#REF!</definedName>
    <definedName name="filter">#REF!</definedName>
    <definedName name="fml_DoRongCT" localSheetId="0">LEN(CT_TMinh)</definedName>
    <definedName name="fml_DoRongCT">LEN(CT_TMinh)</definedName>
    <definedName name="fml_TMChiTieu_CDKT_VungDk" localSheetId="0">IF('TH theo 116'!f_Cap=1,IF(LEFT(TongHop_MaChiTieu,'TH theo 116'!f_Cap)=LEFT(CT_TMinh,'TH theo 116'!f_Cap),TongHop_MaTK,0),IF('TH theo 116'!f_Cap=2,IF(LEFT(TongHop_MaChiTieu,'TH theo 116'!f_Cap)=LEFT(CT_TMinh,'TH theo 116'!f_Cap),TongHop_MaTK,0),IF('TH theo 116'!f_Cap=3,IF(LEFT(TongHop_MaChiTieu,'TH theo 116'!f_Cap)=LEFT(CT_TMinh,'TH theo 116'!f_Cap),TongHop_MaTK,0),0)))</definedName>
    <definedName name="fml_TMChiTieu_CDKT_VungDk">IF(f_Cap=1,IF(LEFT(TongHop_MaChiTieu,f_Cap)=LEFT(CT_TMinh,f_Cap),TongHop_MaTK,0),IF(f_Cap=2,IF(LEFT(TongHop_MaChiTieu,f_Cap)=LEFT(CT_TMinh,f_Cap),TongHop_MaTK,0),IF(f_Cap=3,IF(LEFT(TongHop_MaChiTieu,f_Cap)=LEFT(CT_TMinh,f_Cap),TongHop_MaTK,0),0)))</definedName>
    <definedName name="fml_TMChiTieu_CDKT_VungDkDB" localSheetId="0">IF('TH theo 116'!f_Cap=4,IF(AND(VALUE(LEFT(TongHop_MaChiTieu,3))&gt;100,VALUE(LEFT(TongHop_MaChiTieu,3))&lt;270),TongHop_MaTK,0),IF('TH theo 116'!f_Cap=5,IF(AND(VALUE(LEFT(TongHop_MaChiTieu,3))&gt;300,VALUE(LEFT(TongHop_MaChiTieu,3))&lt;440),TongHop_MaTK,0),0))</definedName>
    <definedName name="fml_TMChiTieu_CDKT_VungDkDB">IF(f_Cap=4,IF(AND(VALUE(LEFT(TongHop_MaChiTieu,3))&gt;100,VALUE(LEFT(TongHop_MaChiTieu,3))&lt;270),TongHop_MaTK,0),IF(f_Cap=5,IF(AND(VALUE(LEFT(TongHop_MaChiTieu,3))&gt;300,VALUE(LEFT(TongHop_MaChiTieu,3))&lt;440),TongHop_MaTK,0),0))</definedName>
    <definedName name="fs" localSheetId="0">#REF!</definedName>
    <definedName name="fs">#REF!</definedName>
    <definedName name="fsdfdsf" hidden="1">{"'Sheet1'!$L$16"}</definedName>
    <definedName name="fsf" localSheetId="0">#REF!</definedName>
    <definedName name="fsf">#REF!</definedName>
    <definedName name="fy_" localSheetId="0">#REF!</definedName>
    <definedName name="fy_">#REF!</definedName>
    <definedName name="G_ME" localSheetId="0">#REF!</definedName>
    <definedName name="G_ME">#REF!</definedName>
    <definedName name="gas" localSheetId="0">#REF!</definedName>
    <definedName name="gas">#REF!</definedName>
    <definedName name="gchi" localSheetId="0">#REF!</definedName>
    <definedName name="gchi">#REF!</definedName>
    <definedName name="gd" localSheetId="0">#REF!</definedName>
    <definedName name="gd">#REF!</definedName>
    <definedName name="GDL" localSheetId="0">#REF!</definedName>
    <definedName name="GDL">#REF!</definedName>
    <definedName name="geff" localSheetId="0">#REF!</definedName>
    <definedName name="geff">#REF!</definedName>
    <definedName name="geo" localSheetId="0">#REF!</definedName>
    <definedName name="geo">#REF!</definedName>
    <definedName name="gg" localSheetId="0">#REF!</definedName>
    <definedName name="gg">#REF!</definedName>
    <definedName name="ggg" hidden="1">{"'Sheet1'!$L$16"}</definedName>
    <definedName name="ggh" localSheetId="3" hidden="1">{"'Sheet1'!$L$16"}</definedName>
    <definedName name="ggh" localSheetId="0" hidden="1">{"'Sheet1'!$L$16"}</definedName>
    <definedName name="ggh" localSheetId="1" hidden="1">{"'Sheet1'!$L$16"}</definedName>
    <definedName name="ggh" hidden="1">{"'Sheet1'!$L$16"}</definedName>
    <definedName name="ghip" localSheetId="0">#REF!</definedName>
    <definedName name="ghip">#REF!</definedName>
    <definedName name="gl3p" localSheetId="0">#REF!</definedName>
    <definedName name="gl3p">#REF!</definedName>
    <definedName name="gld" localSheetId="0">#REF!</definedName>
    <definedName name="gld">#REF!</definedName>
    <definedName name="GLL" localSheetId="0">#REF!</definedName>
    <definedName name="GLL">#REF!</definedName>
    <definedName name="grB" localSheetId="0">#REF!</definedName>
    <definedName name="grB">#REF!</definedName>
    <definedName name="gt">10%</definedName>
    <definedName name="gtc" localSheetId="0">#REF!</definedName>
    <definedName name="gtc">#REF!</definedName>
    <definedName name="gtst" localSheetId="0">#REF!</definedName>
    <definedName name="gtst">#REF!</definedName>
    <definedName name="GTXL" localSheetId="0">#REF!</definedName>
    <definedName name="GTXL">#REF!</definedName>
    <definedName name="gthep">1</definedName>
    <definedName name="gxm" localSheetId="0">#REF!</definedName>
    <definedName name="gxm">#REF!</definedName>
    <definedName name="Gia_CT" localSheetId="0">#REF!</definedName>
    <definedName name="Gia_CT">#REF!</definedName>
    <definedName name="GIA_CU_LY_VAN_CHUYEN" localSheetId="0">#REF!</definedName>
    <definedName name="GIA_CU_LY_VAN_CHUYEN">#REF!</definedName>
    <definedName name="gia_tien" localSheetId="0">#REF!</definedName>
    <definedName name="gia_tien">#REF!</definedName>
    <definedName name="Gia_tien_31" localSheetId="0">#REF!</definedName>
    <definedName name="Gia_tien_31">#REF!</definedName>
    <definedName name="Gia_tien_32" localSheetId="0">#REF!</definedName>
    <definedName name="Gia_tien_32">#REF!</definedName>
    <definedName name="gia_tien_BTN" localSheetId="0">#REF!</definedName>
    <definedName name="gia_tien_BTN">#REF!</definedName>
    <definedName name="gia_tien_BTN_31" localSheetId="0">#REF!</definedName>
    <definedName name="gia_tien_BTN_31">#REF!</definedName>
    <definedName name="gia_tien_BTN_32" localSheetId="0">#REF!</definedName>
    <definedName name="gia_tien_BTN_32">#REF!</definedName>
    <definedName name="Gia_VT" localSheetId="0">#REF!</definedName>
    <definedName name="Gia_VT">#REF!</definedName>
    <definedName name="giaMBA" localSheetId="0">#REF!</definedName>
    <definedName name="giaMBA">#REF!</definedName>
    <definedName name="giavcdd" localSheetId="0">#REF!</definedName>
    <definedName name="giavcdd">#REF!</definedName>
    <definedName name="giavcddedit" localSheetId="0">#REF!</definedName>
    <definedName name="giavcddedit">#REF!</definedName>
    <definedName name="GIAVLIEUTN" localSheetId="0">#REF!</definedName>
    <definedName name="GIAVLIEUTN">#REF!</definedName>
    <definedName name="Giocong" localSheetId="0">#REF!</definedName>
    <definedName name="Giocong">#REF!</definedName>
    <definedName name="h" localSheetId="3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_30" localSheetId="0">#REF!</definedName>
    <definedName name="H_30">#REF!</definedName>
    <definedName name="H_THUCTT" localSheetId="0">#REF!</definedName>
    <definedName name="H_THUCTT">#REF!</definedName>
    <definedName name="H_THUCHTHH" localSheetId="0">#REF!</definedName>
    <definedName name="H_THUCHTHH">#REF!</definedName>
    <definedName name="Ha" localSheetId="0">#REF!</definedName>
    <definedName name="Ha">#REF!</definedName>
    <definedName name="hanh" hidden="1">{"'Sheet1'!$L$16"}</definedName>
    <definedName name="hb" localSheetId="0">#REF!</definedName>
    <definedName name="hb">#REF!</definedName>
    <definedName name="HCM" localSheetId="0">#REF!</definedName>
    <definedName name="HCM">#REF!</definedName>
    <definedName name="HCM_32" localSheetId="0">#REF!</definedName>
    <definedName name="HCM_32">#REF!</definedName>
    <definedName name="HCNA" hidden="1">{"'Sheet1'!$L$16"}</definedName>
    <definedName name="HDVDT" localSheetId="0" hidden="1">#REF!</definedName>
    <definedName name="HDVDT" hidden="1">#REF!</definedName>
    <definedName name="HE_SO_KHO_KHAN_CANG_DAY" localSheetId="0">#REF!</definedName>
    <definedName name="HE_SO_KHO_KHAN_CANG_DAY">#REF!</definedName>
    <definedName name="Heä_soá_laép_xaø_H">1.7</definedName>
    <definedName name="heä_soá_sình_laày" localSheetId="0">#REF!</definedName>
    <definedName name="heä_soá_sình_laày">#REF!</definedName>
    <definedName name="Hello" localSheetId="0">#REF!</definedName>
    <definedName name="Hello">#REF!</definedName>
    <definedName name="hh" localSheetId="0">#REF!</definedName>
    <definedName name="hh">#REF!</definedName>
    <definedName name="hhhh" localSheetId="0">#REF!</definedName>
    <definedName name="hhhh">#REF!</definedName>
    <definedName name="HHTT" localSheetId="0">#REF!</definedName>
    <definedName name="HHTT">#REF!</definedName>
    <definedName name="hien" localSheetId="0">#REF!</definedName>
    <definedName name="hien">#REF!</definedName>
    <definedName name="Hình_thöùc_truï" localSheetId="0">#REF!</definedName>
    <definedName name="Hình_thöùc_truï">#REF!</definedName>
    <definedName name="Hinh_thuc">"bangtra"</definedName>
    <definedName name="hjjkl" localSheetId="3" hidden="1">{"'Sheet1'!$L$16"}</definedName>
    <definedName name="hjjkl" localSheetId="0" hidden="1">{"'Sheet1'!$L$16"}</definedName>
    <definedName name="hjjkl" localSheetId="1" hidden="1">{"'Sheet1'!$L$16"}</definedName>
    <definedName name="hjjkl" hidden="1">{"'Sheet1'!$L$16"}</definedName>
    <definedName name="HM" localSheetId="0">#REF!</definedName>
    <definedName name="HM">#REF!</definedName>
    <definedName name="hoc">55000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ng" hidden="1">{"'Sheet1'!$L$16"}</definedName>
    <definedName name="hp" hidden="1">{"'Sheet1'!$L$16"}</definedName>
    <definedName name="Hsc" localSheetId="0">#REF!</definedName>
    <definedName name="Hsc">#REF!</definedName>
    <definedName name="HSCT3">0.1</definedName>
    <definedName name="hsdc" localSheetId="0">#REF!</definedName>
    <definedName name="hsdc">#REF!</definedName>
    <definedName name="hsdc1" localSheetId="0">#REF!</definedName>
    <definedName name="hsdc1">#REF!</definedName>
    <definedName name="HSDN">2.5</definedName>
    <definedName name="HSGG" localSheetId="0">#REF!</definedName>
    <definedName name="HSGG">#REF!</definedName>
    <definedName name="HSHH" localSheetId="0">#REF!</definedName>
    <definedName name="HSHH">#REF!</definedName>
    <definedName name="HSHHUT" localSheetId="0">#REF!</definedName>
    <definedName name="HSHHUT">#REF!</definedName>
    <definedName name="hsk" localSheetId="0">#REF!</definedName>
    <definedName name="hsk">#REF!</definedName>
    <definedName name="hskd" localSheetId="0">#REF!</definedName>
    <definedName name="hskd">#REF!</definedName>
    <definedName name="hskk" localSheetId="0">#REF!</definedName>
    <definedName name="hskk">#REF!</definedName>
    <definedName name="HSKK35" localSheetId="0">#REF!</definedName>
    <definedName name="HSKK35">#REF!</definedName>
    <definedName name="hslx" localSheetId="0">#REF!</definedName>
    <definedName name="hslx">#REF!</definedName>
    <definedName name="hslxh" localSheetId="0">#REF!</definedName>
    <definedName name="hslxh">#REF!</definedName>
    <definedName name="HSLXP" localSheetId="0">#REF!</definedName>
    <definedName name="HSLXP">#REF!</definedName>
    <definedName name="hsnc_cau2">1.626</definedName>
    <definedName name="hsnc_d">1.6356</definedName>
    <definedName name="hsnc_d2">1.6356</definedName>
    <definedName name="HSSL" localSheetId="0">#REF!</definedName>
    <definedName name="HSSL">#REF!</definedName>
    <definedName name="hßm4" localSheetId="0">#REF!</definedName>
    <definedName name="hßm4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T" localSheetId="0">#REF!</definedName>
    <definedName name="HT">#REF!</definedName>
    <definedName name="htlm" localSheetId="3" hidden="1">{"'Sheet1'!$L$16"}</definedName>
    <definedName name="htlm" localSheetId="0" hidden="1">{"'Sheet1'!$L$16"}</definedName>
    <definedName name="htlm" localSheetId="1" hidden="1">{"'Sheet1'!$L$16"}</definedName>
    <definedName name="htlm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0">#REF!</definedName>
    <definedName name="HTNC">#REF!</definedName>
    <definedName name="HTthang10">{"Book1"}</definedName>
    <definedName name="HTVL" localSheetId="0">#REF!</definedName>
    <definedName name="HTVL">#REF!</definedName>
    <definedName name="HTHH" localSheetId="0">#REF!</definedName>
    <definedName name="HTHH">#REF!</definedName>
    <definedName name="huy" localSheetId="3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huyhoa" hidden="1">{"'Sheet1'!$L$16"}</definedName>
    <definedName name="hx" localSheetId="0">#REF!</definedName>
    <definedName name="hx">#REF!</definedName>
    <definedName name="I" localSheetId="0">#REF!</definedName>
    <definedName name="I">#REF!</definedName>
    <definedName name="Ì" localSheetId="0">#REF!</definedName>
    <definedName name="Ì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Count">3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j" localSheetId="0">#REF!</definedName>
    <definedName name="j">#REF!</definedName>
    <definedName name="j356C8" localSheetId="0">#REF!</definedName>
    <definedName name="j356C8">#REF!</definedName>
    <definedName name="k" localSheetId="0">#REF!</definedName>
    <definedName name="k">#REF!</definedName>
    <definedName name="ka">2</definedName>
    <definedName name="kcong" localSheetId="0">#REF!</definedName>
    <definedName name="kcong">#REF!</definedName>
    <definedName name="kdien" localSheetId="0">#REF!</definedName>
    <definedName name="kdien">#REF!</definedName>
    <definedName name="kiem" localSheetId="0">#REF!</definedName>
    <definedName name="kiem">#REF!</definedName>
    <definedName name="Kiem_tra_trung_ten" localSheetId="0">#REF!</definedName>
    <definedName name="Kiem_tra_trung_ten">#REF!</definedName>
    <definedName name="KINH_PHI_DEN_BU" localSheetId="0">#REF!</definedName>
    <definedName name="KINH_PHI_DEN_BU">#REF!</definedName>
    <definedName name="KINH_PHI_DZ0.4KV" localSheetId="0">#REF!</definedName>
    <definedName name="KINH_PHI_DZ0.4KV">#REF!</definedName>
    <definedName name="KINH_PHI_KHAO_SAT__LAP_BCNCKT__TKKTTC" localSheetId="0">#REF!</definedName>
    <definedName name="KINH_PHI_KHAO_SAT__LAP_BCNCKT__TKKTTC">#REF!</definedName>
    <definedName name="KINH_PHI_KHO_BAI" localSheetId="0">#REF!</definedName>
    <definedName name="KINH_PHI_KHO_BAI">#REF!</definedName>
    <definedName name="KINH_PHI_TBA" localSheetId="0">#REF!</definedName>
    <definedName name="KINH_PHI_TBA">#REF!</definedName>
    <definedName name="kjkjkj" hidden="1">{"'Sheet1'!$L$16"}</definedName>
    <definedName name="kl_ME" localSheetId="0">#REF!</definedName>
    <definedName name="kl_ME">#REF!</definedName>
    <definedName name="klm" hidden="1">{"'Sheet1'!$L$16"}</definedName>
    <definedName name="KLTHDN" localSheetId="0">#REF!</definedName>
    <definedName name="KLTHDN">#REF!</definedName>
    <definedName name="KLVANKHUON" localSheetId="0">#REF!</definedName>
    <definedName name="KLVANKHUON">#REF!</definedName>
    <definedName name="km" localSheetId="0">#REF!</definedName>
    <definedName name="km">#REF!</definedName>
    <definedName name="kp1ph" localSheetId="0">#REF!</definedName>
    <definedName name="kp1ph">#REF!</definedName>
    <definedName name="kqkd" hidden="1">{"'Sheet1'!$L$16"}</definedName>
    <definedName name="KSDA" hidden="1">{"'Sheet1'!$L$16"}</definedName>
    <definedName name="KSTK" localSheetId="0">#REF!</definedName>
    <definedName name="KSTK">#REF!</definedName>
    <definedName name="KVC" localSheetId="0">#REF!</definedName>
    <definedName name="KVC">#REF!</definedName>
    <definedName name="KH_Chang" localSheetId="0">#REF!</definedName>
    <definedName name="KH_Chang">#REF!</definedName>
    <definedName name="khac">2</definedName>
    <definedName name="KHOI_LUONG_DAT_DAO_DAP" localSheetId="0">#REF!</definedName>
    <definedName name="KHOI_LUONG_DAT_DAO_DAP">#REF!</definedName>
    <definedName name="Khong_can_doi" localSheetId="0">#REF!</definedName>
    <definedName name="Khong_can_doi">#REF!</definedName>
    <definedName name="KhuyenmaiUPS">"AutoShape 264"</definedName>
    <definedName name="l" localSheetId="0">#REF!</definedName>
    <definedName name="l">#REF!</definedName>
    <definedName name="L_mong" localSheetId="0">#REF!</definedName>
    <definedName name="L_mong">#REF!</definedName>
    <definedName name="L63x6">5800</definedName>
    <definedName name="Lan">{"Thuxm2.xls","Sheet1"}</definedName>
    <definedName name="lanhto" localSheetId="0">#REF!</definedName>
    <definedName name="lanhto">#REF!</definedName>
    <definedName name="LAP_DAT_TBA" localSheetId="0">#REF!</definedName>
    <definedName name="LAP_DAT_TBA">#REF!</definedName>
    <definedName name="LBS_22">107800000</definedName>
    <definedName name="ledinhdung" localSheetId="0" hidden="1">#REF!</definedName>
    <definedName name="ledinhdung" hidden="1">#REF!</definedName>
    <definedName name="Lf" localSheetId="0">#REF!</definedName>
    <definedName name="Lf">#REF!</definedName>
    <definedName name="LgL" localSheetId="0">#REF!</definedName>
    <definedName name="LgL">#REF!</definedName>
    <definedName name="LIET_KE_VI_TRI_DZ0.4KV" localSheetId="0">#REF!</definedName>
    <definedName name="LIET_KE_VI_TRI_DZ0.4KV">#REF!</definedName>
    <definedName name="LIET_KE_VI_TRI_DZ22KV" localSheetId="0">#REF!</definedName>
    <definedName name="LIET_KE_VI_TRI_DZ22KV">#REF!</definedName>
    <definedName name="limcount" hidden="1">13</definedName>
    <definedName name="linhT" hidden="1">{"'Sheet1'!$L$16"}</definedName>
    <definedName name="LK_hathe" localSheetId="0">#REF!</definedName>
    <definedName name="LK_hathe">#REF!</definedName>
    <definedName name="LLs" localSheetId="0">#REF!</definedName>
    <definedName name="LLs">#REF!</definedName>
    <definedName name="Lmk" localSheetId="0">#REF!</definedName>
    <definedName name="Lmk">#REF!</definedName>
    <definedName name="ln">1</definedName>
    <definedName name="Lnsc" localSheetId="0">#REF!</definedName>
    <definedName name="Lnsc">#REF!</definedName>
    <definedName name="lntt" localSheetId="0">#REF!</definedName>
    <definedName name="lntt">#REF!</definedName>
    <definedName name="Loai_TD" localSheetId="0">#REF!</definedName>
    <definedName name="Loai_TD">#REF!</definedName>
    <definedName name="LTKD" hidden="1">{"'Sheet1'!$L$16"}</definedName>
    <definedName name="LTKDDC" hidden="1">{"'Sheet1'!$L$16"}</definedName>
    <definedName name="ltre" localSheetId="0">#REF!</definedName>
    <definedName name="ltre">#REF!</definedName>
    <definedName name="Luong" hidden="1">{"'Sheet1'!$L$16"}</definedName>
    <definedName name="luyÕn" hidden="1">{"'Sheet1'!$L$16"}</definedName>
    <definedName name="lVC" localSheetId="0">#REF!</definedName>
    <definedName name="lVC">#REF!</definedName>
    <definedName name="m" localSheetId="0">#REF!</definedName>
    <definedName name="m">#REF!</definedName>
    <definedName name="M0.4" localSheetId="0">#REF!</definedName>
    <definedName name="M0.4">#REF!</definedName>
    <definedName name="M10aavc" localSheetId="0">#REF!</definedName>
    <definedName name="M10aavc">#REF!</definedName>
    <definedName name="M12ba3p" localSheetId="0">#REF!</definedName>
    <definedName name="M12ba3p">#REF!</definedName>
    <definedName name="M12bb1p" localSheetId="0">#REF!</definedName>
    <definedName name="M12bb1p">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bb1p" localSheetId="0">#REF!</definedName>
    <definedName name="M14bb1p">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J_CON_EQP" localSheetId="0">#REF!</definedName>
    <definedName name="MAJ_CON_EQP">#REF!</definedName>
    <definedName name="MAVANKHUON" localSheetId="0">#REF!</definedName>
    <definedName name="MAVANKHUON">#REF!</definedName>
    <definedName name="MAVLTHDN" localSheetId="0">#REF!</definedName>
    <definedName name="MAVLTHDN">#REF!</definedName>
    <definedName name="Mba1p" localSheetId="0">#REF!</definedName>
    <definedName name="Mba1p">#REF!</definedName>
    <definedName name="Mba3p" localSheetId="0">#REF!</definedName>
    <definedName name="Mba3p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C" localSheetId="0">#REF!</definedName>
    <definedName name="MC">#REF!</definedName>
    <definedName name="me" localSheetId="0">#REF!</definedName>
    <definedName name="me">#REF!</definedName>
    <definedName name="MG_A" localSheetId="0">#REF!</definedName>
    <definedName name="MG_A">#REF!</definedName>
    <definedName name="MN" localSheetId="0">#REF!</definedName>
    <definedName name="MN">#REF!</definedName>
    <definedName name="mo" hidden="1">{"'Sheet1'!$L$16"}</definedName>
    <definedName name="moi" hidden="1">{"'Sheet1'!$L$16"}</definedName>
    <definedName name="Mong" localSheetId="0">#REF!</definedName>
    <definedName name="Mong">#REF!</definedName>
    <definedName name="mong1pm" localSheetId="0">#REF!</definedName>
    <definedName name="mong1pm">#REF!</definedName>
    <definedName name="mong3pm" localSheetId="0">#REF!</definedName>
    <definedName name="mong3pm">#REF!</definedName>
    <definedName name="mongbang" localSheetId="0">#REF!</definedName>
    <definedName name="mongbang">#REF!</definedName>
    <definedName name="mongct" localSheetId="0">#REF!</definedName>
    <definedName name="mongct">#REF!</definedName>
    <definedName name="mongdon" localSheetId="0">#REF!</definedName>
    <definedName name="mongdon">#REF!</definedName>
    <definedName name="monght" localSheetId="0">#REF!</definedName>
    <definedName name="monght">#REF!</definedName>
    <definedName name="mongHTDL" localSheetId="0">#REF!</definedName>
    <definedName name="mongHTDL">#REF!</definedName>
    <definedName name="mongHTHH" localSheetId="0">#REF!</definedName>
    <definedName name="mongHTHH">#REF!</definedName>
    <definedName name="mongneo1pm" localSheetId="0">#REF!</definedName>
    <definedName name="mongneo1pm">#REF!</definedName>
    <definedName name="mongneo3pm" localSheetId="0">#REF!</definedName>
    <definedName name="mongneo3pm">#REF!</definedName>
    <definedName name="mongneoct" localSheetId="0">#REF!</definedName>
    <definedName name="mongneoct">#REF!</definedName>
    <definedName name="mongneoht" localSheetId="0">#REF!</definedName>
    <definedName name="mongneoht">#REF!</definedName>
    <definedName name="mongneoHTDL" localSheetId="0">#REF!</definedName>
    <definedName name="mongneoHTDL">#REF!</definedName>
    <definedName name="mongneoHTHH" localSheetId="0">#REF!</definedName>
    <definedName name="mongneoHTHH">#REF!</definedName>
    <definedName name="Morong" localSheetId="0">#REF!</definedName>
    <definedName name="Morong">#REF!</definedName>
    <definedName name="Morong4054_85" localSheetId="0">#REF!</definedName>
    <definedName name="Morong4054_85">#REF!</definedName>
    <definedName name="morong4054_98" localSheetId="0">#REF!</definedName>
    <definedName name="morong4054_98">#REF!</definedName>
    <definedName name="Moùng" localSheetId="0">#REF!</definedName>
    <definedName name="Moùng">#REF!</definedName>
    <definedName name="MSCT" localSheetId="0">#REF!</definedName>
    <definedName name="MSCT">#REF!</definedName>
    <definedName name="mtcdg" localSheetId="0">#REF!</definedName>
    <definedName name="mtcdg">#REF!</definedName>
    <definedName name="MTMAC12" localSheetId="0">#REF!</definedName>
    <definedName name="MTMAC12">#REF!</definedName>
    <definedName name="mtram" localSheetId="0">#REF!</definedName>
    <definedName name="mtram">#REF!</definedName>
    <definedName name="mucluong">144000</definedName>
    <definedName name="myle" localSheetId="0">#REF!</definedName>
    <definedName name="myle">#REF!</definedName>
    <definedName name="n" localSheetId="0">#REF!</definedName>
    <definedName name="n">#REF!</definedName>
    <definedName name="n1_" localSheetId="0">#REF!</definedName>
    <definedName name="n1_">#REF!</definedName>
    <definedName name="n1pig" localSheetId="0">#REF!</definedName>
    <definedName name="n1pig">#REF!</definedName>
    <definedName name="N1pIGvc" localSheetId="0">#REF!</definedName>
    <definedName name="N1pIGvc">#REF!</definedName>
    <definedName name="n1pind" localSheetId="0">#REF!</definedName>
    <definedName name="n1pind">#REF!</definedName>
    <definedName name="N1pINDvc" localSheetId="0">#REF!</definedName>
    <definedName name="N1pINDvc">#REF!</definedName>
    <definedName name="n1pint" localSheetId="0">#REF!</definedName>
    <definedName name="n1pint">#REF!</definedName>
    <definedName name="N1pINTvc" localSheetId="0">#REF!</definedName>
    <definedName name="N1pINTvc">#REF!</definedName>
    <definedName name="n1ping" localSheetId="0">#REF!</definedName>
    <definedName name="n1ping">#REF!</definedName>
    <definedName name="N1pINGvc" localSheetId="0">#REF!</definedName>
    <definedName name="N1pINGvc">#REF!</definedName>
    <definedName name="N1pNLnc" localSheetId="0">#REF!</definedName>
    <definedName name="N1pNLnc">#REF!</definedName>
    <definedName name="N1pNLvc" localSheetId="0">#REF!</definedName>
    <definedName name="N1pNLvc">#REF!</definedName>
    <definedName name="N1pNLvl" localSheetId="0">#REF!</definedName>
    <definedName name="N1pNLvl">#REF!</definedName>
    <definedName name="n2_" localSheetId="0">#REF!</definedName>
    <definedName name="n2_">#REF!</definedName>
    <definedName name="n3_" localSheetId="0">#REF!</definedName>
    <definedName name="n3_">#REF!</definedName>
    <definedName name="n4_" localSheetId="0">#REF!</definedName>
    <definedName name="n4_">#REF!</definedName>
    <definedName name="Ñaép_ñaát" localSheetId="0">#REF!</definedName>
    <definedName name="Ñaép_ñaát">#REF!</definedName>
    <definedName name="Ñaøo_ñaát_tieáp_ñòa" localSheetId="0">#REF!</definedName>
    <definedName name="Ñaøo_ñaát_tieáp_ñòa">#REF!</definedName>
    <definedName name="nc1p" localSheetId="0">#REF!</definedName>
    <definedName name="nc1p">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 localSheetId="0">#REF!</definedName>
    <definedName name="NCCT3p">#REF!</definedName>
    <definedName name="ncdg" localSheetId="0">#REF!</definedName>
    <definedName name="ncdg">#REF!</definedName>
    <definedName name="NCKT" localSheetId="0">#REF!</definedName>
    <definedName name="NCKT">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e" hidden="1">{"'Sheet1'!$L$16"}</definedName>
    <definedName name="Nen" localSheetId="0">#REF!</definedName>
    <definedName name="Ne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ig" localSheetId="0">#REF!</definedName>
    <definedName name="nig">#REF!</definedName>
    <definedName name="nig1p" localSheetId="0">#REF!</definedName>
    <definedName name="nig1p">#REF!</definedName>
    <definedName name="nig3p" localSheetId="0">#REF!</definedName>
    <definedName name="nig3p">#REF!</definedName>
    <definedName name="NIGnc" localSheetId="0">#REF!</definedName>
    <definedName name="NIGnc">#REF!</definedName>
    <definedName name="nignc1p" localSheetId="0">#REF!</definedName>
    <definedName name="nignc1p">#REF!</definedName>
    <definedName name="NIGvc" localSheetId="0">#REF!</definedName>
    <definedName name="NIGvc">#REF!</definedName>
    <definedName name="NIGvl" localSheetId="0">#REF!</definedName>
    <definedName name="NIGvl">#REF!</definedName>
    <definedName name="nigvl1p" localSheetId="0">#REF!</definedName>
    <definedName name="nigvl1p">#REF!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3p" localSheetId="0">#REF!</definedName>
    <definedName name="nin190nc3p">#REF!</definedName>
    <definedName name="nin190vl3p" localSheetId="0">#REF!</definedName>
    <definedName name="nin190vl3p">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c" localSheetId="0">#REF!</definedName>
    <definedName name="NINDvc">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c" localSheetId="0">#REF!</definedName>
    <definedName name="NINvc">#REF!</definedName>
    <definedName name="ninvl3p" localSheetId="0">#REF!</definedName>
    <definedName name="nin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l" localSheetId="0">#REF!</definedName>
    <definedName name="nl">#REF!</definedName>
    <definedName name="nl1p" localSheetId="0">#REF!</definedName>
    <definedName name="nl1p">#REF!</definedName>
    <definedName name="nl3p" localSheetId="0">#REF!</definedName>
    <definedName name="nl3p">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3p" localSheetId="0">#REF!</definedName>
    <definedName name="nlvl3p">#REF!</definedName>
    <definedName name="Nms" localSheetId="0">#REF!</definedName>
    <definedName name="Nms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" hidden="1">{"'Sheet1'!$L$16"}</definedName>
    <definedName name="nnnc3p" localSheetId="0">#REF!</definedName>
    <definedName name="nnnc3p">#REF!</definedName>
    <definedName name="nnvl3p" localSheetId="0">#REF!</definedName>
    <definedName name="nnvl3p">#REF!</definedName>
    <definedName name="No" localSheetId="0">#REF!</definedName>
    <definedName name="No">#REF!</definedName>
    <definedName name="NQD" localSheetId="0">#REF!</definedName>
    <definedName name="NQD">#REF!</definedName>
    <definedName name="NQQH" localSheetId="0">#REF!</definedName>
    <definedName name="NQQH">#REF!</definedName>
    <definedName name="NSNN" localSheetId="0">#REF!</definedName>
    <definedName name="NSNN">#REF!</definedName>
    <definedName name="ng.cong.nhan" localSheetId="3" hidden="1">{"'Sheet1'!$L$16"}</definedName>
    <definedName name="ng.cong.nhan" localSheetId="0" hidden="1">{"'Sheet1'!$L$16"}</definedName>
    <definedName name="ng.cong.nhan" localSheetId="1" hidden="1">{"'Sheet1'!$L$16"}</definedName>
    <definedName name="ng.cong.nhan" hidden="1">{"'Sheet1'!$L$16"}</definedName>
    <definedName name="ngan" localSheetId="3">{"Thuxm2.xls","Sheet1"}</definedName>
    <definedName name="ngan" localSheetId="0">{"Thuxm2.xls","Sheet1"}</definedName>
    <definedName name="ngan" localSheetId="1">{"Thuxm2.xls","Sheet1"}</definedName>
    <definedName name="ngan">{"Thuxm2.xls","Sheet1"}</definedName>
    <definedName name="ngau" localSheetId="0">#REF!</definedName>
    <definedName name="ngau">#REF!</definedName>
    <definedName name="ngu" hidden="1">{"'Sheet1'!$L$16"}</definedName>
    <definedName name="NH" localSheetId="0">#REF!</definedName>
    <definedName name="NH">#REF!</definedName>
    <definedName name="nhan" localSheetId="0">#REF!</definedName>
    <definedName name="nhan">#REF!</definedName>
    <definedName name="Nhan_xet_cua_dai">"Picture 1"</definedName>
    <definedName name="nhfffd">{"DZ-TDTB2.XLS","Dcksat.xls"}</definedName>
    <definedName name="nhn" localSheetId="0">#REF!</definedName>
    <definedName name="nhn">#REF!</definedName>
    <definedName name="NhonHoaII" hidden="1">{#N/A,#N/A,FALSE,"Chi tiÆt"}</definedName>
    <definedName name="NHot" localSheetId="0">#REF!</definedName>
    <definedName name="NHot">#REF!</definedName>
    <definedName name="nhua" localSheetId="0">#REF!</definedName>
    <definedName name="nhua">#REF!</definedName>
    <definedName name="o" hidden="1">{"'Sheet1'!$L$16"}</definedName>
    <definedName name="ODA" localSheetId="3" hidden="1">{"'Sheet1'!$L$16"}</definedName>
    <definedName name="ODA" localSheetId="0" hidden="1">{"'Sheet1'!$L$16"}</definedName>
    <definedName name="ODA" localSheetId="1" hidden="1">{"'Sheet1'!$L$16"}</definedName>
    <definedName name="ODA" hidden="1">{"'Sheet1'!$L$16"}</definedName>
    <definedName name="ophom" localSheetId="0">#REF!</definedName>
    <definedName name="ophom">#REF!</definedName>
    <definedName name="oxy" localSheetId="0">#REF!</definedName>
    <definedName name="oxy">#REF!</definedName>
    <definedName name="PA" localSheetId="0">#REF!</definedName>
    <definedName name="PA">#REF!</definedName>
    <definedName name="panen" localSheetId="0">#REF!</definedName>
    <definedName name="panen">#REF!</definedName>
    <definedName name="Pd" localSheetId="0">#REF!</definedName>
    <definedName name="Pd">#REF!</definedName>
    <definedName name="pgia" localSheetId="0">#REF!</definedName>
    <definedName name="pgia">#REF!</definedName>
    <definedName name="PileType" localSheetId="0">#REF!</definedName>
    <definedName name="PileType">#REF!</definedName>
    <definedName name="PL" hidden="1">{"'Sheet1'!$L$16"}</definedName>
    <definedName name="PlucBcaoTD" hidden="1">{"'Sheet1'!$L$16"}</definedName>
    <definedName name="pp_1XDM" localSheetId="0">#REF!</definedName>
    <definedName name="pp_1XDM">#REF!</definedName>
    <definedName name="pp_3NC" localSheetId="0">#REF!</definedName>
    <definedName name="pp_3NC">#REF!</definedName>
    <definedName name="pp_3XDM" localSheetId="0">#REF!</definedName>
    <definedName name="pp_3XDM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>#REF!</definedName>
    <definedName name="_xlnm.Print_Titles" localSheetId="3">'Lau năm theo 116'!$5:$6</definedName>
    <definedName name="_xlnm.Print_Titles" localSheetId="0">'TH theo 116'!$6:$9</definedName>
    <definedName name="_xlnm.Print_Titles" localSheetId="1">'TH theo 64'!$7:$10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fit">2%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_Duong_32" localSheetId="0">#REF!</definedName>
    <definedName name="PT_Duong_32">#REF!</definedName>
    <definedName name="ptdg" localSheetId="0">#REF!</definedName>
    <definedName name="ptdg">#REF!</definedName>
    <definedName name="ptdg_32" localSheetId="0">#REF!</definedName>
    <definedName name="ptdg_32">#REF!</definedName>
    <definedName name="PTDG_cau" localSheetId="0">#REF!</definedName>
    <definedName name="PTDG_cau">#REF!</definedName>
    <definedName name="ptdg_cong" localSheetId="0">#REF!</definedName>
    <definedName name="ptdg_cong">#REF!</definedName>
    <definedName name="ptdg_duong" localSheetId="0">#REF!</definedName>
    <definedName name="ptdg_duong">#REF!</definedName>
    <definedName name="ptdg_ke" localSheetId="0">#REF!</definedName>
    <definedName name="ptdg_ke">#REF!</definedName>
    <definedName name="pvd" localSheetId="0">#REF!</definedName>
    <definedName name="pvd">#REF!</definedName>
    <definedName name="Phan_cap" localSheetId="0">#REF!</definedName>
    <definedName name="Phan_cap">#REF!</definedName>
    <definedName name="PHAN_DIEN_DZ0.4KV" localSheetId="0">#REF!</definedName>
    <definedName name="PHAN_DIEN_DZ0.4KV">#REF!</definedName>
    <definedName name="PHAN_DIEN_TBA" localSheetId="0">#REF!</definedName>
    <definedName name="PHAN_DIEN_TBA">#REF!</definedName>
    <definedName name="PHAN_MUA_SAM_DZ0.4KV" localSheetId="0">#REF!</definedName>
    <definedName name="PHAN_MUA_SAM_DZ0.4KV">#REF!</definedName>
    <definedName name="Phi_le_phi" localSheetId="0">#REF!</definedName>
    <definedName name="Phi_le_phi">#REF!</definedName>
    <definedName name="phu_luc_vua" localSheetId="0">#REF!</definedName>
    <definedName name="phu_luc_vua">#REF!</definedName>
    <definedName name="qtdm" localSheetId="0">#REF!</definedName>
    <definedName name="qtdm">#REF!</definedName>
    <definedName name="qu" localSheetId="0">#REF!</definedName>
    <definedName name="qu">#REF!</definedName>
    <definedName name="Quyluongyte" localSheetId="3" hidden="1">{"'Sheet1'!$L$16"}</definedName>
    <definedName name="Quyluongyte" localSheetId="0" hidden="1">{"'Sheet1'!$L$16"}</definedName>
    <definedName name="Quyluongyte" localSheetId="1" hidden="1">{"'Sheet1'!$L$16"}</definedName>
    <definedName name="Quyluongyte" hidden="1">{"'Sheet1'!$L$16"}</definedName>
    <definedName name="Ra">2100</definedName>
    <definedName name="ra11p" localSheetId="0">#REF!</definedName>
    <definedName name="ra11p">#REF!</definedName>
    <definedName name="ra13p" localSheetId="0">#REF!</definedName>
    <definedName name="ra13p">#REF!</definedName>
    <definedName name="rate">14000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k">7.5</definedName>
    <definedName name="Rn">90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" hidden="1">{"'Sheet1'!$L$16"}</definedName>
    <definedName name="s1_" localSheetId="0">#REF!</definedName>
    <definedName name="s1_">#REF!</definedName>
    <definedName name="s2_" localSheetId="0">#REF!</definedName>
    <definedName name="s2_">#REF!</definedName>
    <definedName name="s3_" localSheetId="0">#REF!</definedName>
    <definedName name="s3_">#REF!</definedName>
    <definedName name="s4_" localSheetId="0">#REF!</definedName>
    <definedName name="s4_">#REF!</definedName>
    <definedName name="Sagawa" localSheetId="0">#REF!</definedName>
    <definedName name="Sagawa">#REF!</definedName>
    <definedName name="san" localSheetId="0">#REF!</definedName>
    <definedName name="san">#REF!</definedName>
    <definedName name="sand" localSheetId="0">#REF!</definedName>
    <definedName name="sand">#REF!</definedName>
    <definedName name="Sat27_31" localSheetId="0">#REF!</definedName>
    <definedName name="Sat27_31">#REF!</definedName>
    <definedName name="Sat27_32" localSheetId="0">#REF!</definedName>
    <definedName name="Sat27_32">#REF!</definedName>
    <definedName name="Sat27_33" localSheetId="0">#REF!</definedName>
    <definedName name="Sat27_33">#REF!</definedName>
    <definedName name="Sat27_34" localSheetId="0">#REF!</definedName>
    <definedName name="Sat27_34">#REF!</definedName>
    <definedName name="Sat27_5" localSheetId="0">#REF!</definedName>
    <definedName name="Sat27_5">#REF!</definedName>
    <definedName name="Sat6_31" localSheetId="0">#REF!</definedName>
    <definedName name="Sat6_31">#REF!</definedName>
    <definedName name="Sat6_32" localSheetId="0">#REF!</definedName>
    <definedName name="Sat6_32">#REF!</definedName>
    <definedName name="Sat6_33" localSheetId="0">#REF!</definedName>
    <definedName name="Sat6_33">#REF!</definedName>
    <definedName name="Sat6_34" localSheetId="0">#REF!</definedName>
    <definedName name="Sat6_34">#REF!</definedName>
    <definedName name="Sat6_5" localSheetId="0">#REF!</definedName>
    <definedName name="Sat6_5">#REF!</definedName>
    <definedName name="scao98" localSheetId="0">#REF!</definedName>
    <definedName name="scao98">#REF!</definedName>
    <definedName name="SCTX" hidden="1">{"'Sheet1'!$L$16"}</definedName>
    <definedName name="scv" localSheetId="0">#REF!</definedName>
    <definedName name="scv">#REF!</definedName>
    <definedName name="SCH" localSheetId="0">#REF!</definedName>
    <definedName name="SCH">#REF!</definedName>
    <definedName name="sd1p" localSheetId="0">#REF!</definedName>
    <definedName name="sd1p">#REF!</definedName>
    <definedName name="sdad" localSheetId="0">#REF!</definedName>
    <definedName name="sdad">#REF!</definedName>
    <definedName name="sdf" localSheetId="0">#REF!</definedName>
    <definedName name="sdf">#REF!</definedName>
    <definedName name="SDMONG" localSheetId="0">#REF!</definedName>
    <definedName name="SDMONG">#REF!</definedName>
    <definedName name="sen" hidden="1">{"'Sheet1'!$L$16"}</definedName>
    <definedName name="sencount" hidden="1">13</definedName>
    <definedName name="sfsd" hidden="1">{"'Sheet1'!$L$16"}</definedName>
    <definedName name="shee12" hidden="1">{"'Sheet1'!$L$16"}</definedName>
    <definedName name="sheet" hidden="1">{"'Sheet1'!$L$16"}</definedName>
    <definedName name="Sheet1" localSheetId="0">#REF!</definedName>
    <definedName name="Sheet1">#REF!</definedName>
    <definedName name="SheetName">"[Bao_cao_cua_NVTK_tai_NPP_bieu_mau_moi_4___Mau_moi.xls]~         "</definedName>
    <definedName name="sho" localSheetId="0">#REF!</definedName>
    <definedName name="sho">#REF!</definedName>
    <definedName name="Shoes" localSheetId="0">#REF!</definedName>
    <definedName name="Shoes">#REF!</definedName>
    <definedName name="sht1p" localSheetId="0">#REF!</definedName>
    <definedName name="sht1p">#REF!</definedName>
    <definedName name="sieucao" localSheetId="0">#REF!</definedName>
    <definedName name="sieucao">#REF!</definedName>
    <definedName name="SIZE" localSheetId="0">#REF!</definedName>
    <definedName name="SIZE">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l_vattu" localSheetId="0">#REF!</definedName>
    <definedName name="sl_vattu">#REF!</definedName>
    <definedName name="slBTLT1pm" localSheetId="0">#REF!</definedName>
    <definedName name="slBTLT1pm">#REF!</definedName>
    <definedName name="slBTLT3pm" localSheetId="0">#REF!</definedName>
    <definedName name="slBTLT3pm">#REF!</definedName>
    <definedName name="slBTLTct" localSheetId="0">#REF!</definedName>
    <definedName name="slBTLTct">#REF!</definedName>
    <definedName name="slBTLTHTDL" localSheetId="0">#REF!</definedName>
    <definedName name="slBTLTHTDL">#REF!</definedName>
    <definedName name="slBTLTHTHH" localSheetId="0">#REF!</definedName>
    <definedName name="slBTLTHTHH">#REF!</definedName>
    <definedName name="slchang1pm" localSheetId="0">#REF!</definedName>
    <definedName name="slchang1pm">#REF!</definedName>
    <definedName name="slchang3pm" localSheetId="0">#REF!</definedName>
    <definedName name="slchang3pm">#REF!</definedName>
    <definedName name="slchangct" localSheetId="0">#REF!</definedName>
    <definedName name="slchangct">#REF!</definedName>
    <definedName name="slchanght" localSheetId="0">#REF!</definedName>
    <definedName name="slchanght">#REF!</definedName>
    <definedName name="slchangHTDL" localSheetId="0">#REF!</definedName>
    <definedName name="slchangHTDL">#REF!</definedName>
    <definedName name="slchangHTHH" localSheetId="0">#REF!</definedName>
    <definedName name="slchangHTHH">#REF!</definedName>
    <definedName name="slg" localSheetId="0">#REF!</definedName>
    <definedName name="slg">#REF!</definedName>
    <definedName name="slmong1pm" localSheetId="0">#REF!</definedName>
    <definedName name="slmong1pm">#REF!</definedName>
    <definedName name="slmong3pm" localSheetId="0">#REF!</definedName>
    <definedName name="slmong3pm">#REF!</definedName>
    <definedName name="slmongct" localSheetId="0">#REF!</definedName>
    <definedName name="slmongct">#REF!</definedName>
    <definedName name="slmonght" localSheetId="0">#REF!</definedName>
    <definedName name="slmonght">#REF!</definedName>
    <definedName name="slmongHTDL" localSheetId="0">#REF!</definedName>
    <definedName name="slmongHTDL">#REF!</definedName>
    <definedName name="slmongHTHH" localSheetId="0">#REF!</definedName>
    <definedName name="slmongHTHH">#REF!</definedName>
    <definedName name="slmongneo1pm" localSheetId="0">#REF!</definedName>
    <definedName name="slmongneo1pm">#REF!</definedName>
    <definedName name="slmongneo3pm" localSheetId="0">#REF!</definedName>
    <definedName name="slmongneo3pm">#REF!</definedName>
    <definedName name="slmongneoct" localSheetId="0">#REF!</definedName>
    <definedName name="slmongneoct">#REF!</definedName>
    <definedName name="slmongneoht" localSheetId="0">#REF!</definedName>
    <definedName name="slmongneoht">#REF!</definedName>
    <definedName name="slmongneoHTDL" localSheetId="0">#REF!</definedName>
    <definedName name="slmongneoHTDL">#REF!</definedName>
    <definedName name="slmongneoHTHH" localSheetId="0">#REF!</definedName>
    <definedName name="slmongneoHTHH">#REF!</definedName>
    <definedName name="sltdll1pm" localSheetId="0">#REF!</definedName>
    <definedName name="sltdll1pm">#REF!</definedName>
    <definedName name="sltdll3pm" localSheetId="0">#REF!</definedName>
    <definedName name="sltdll3pm">#REF!</definedName>
    <definedName name="sltdllct" localSheetId="0">#REF!</definedName>
    <definedName name="sltdllct">#REF!</definedName>
    <definedName name="sltdllHTDL" localSheetId="0">#REF!</definedName>
    <definedName name="sltdllHTDL">#REF!</definedName>
    <definedName name="sltdllHTHH" localSheetId="0">#REF!</definedName>
    <definedName name="sltdllHTHH">#REF!</definedName>
    <definedName name="slxa1pm" localSheetId="0">#REF!</definedName>
    <definedName name="slxa1pm">#REF!</definedName>
    <definedName name="slxa3pm" localSheetId="0">#REF!</definedName>
    <definedName name="slxa3pm">#REF!</definedName>
    <definedName name="slxact" localSheetId="0">#REF!</definedName>
    <definedName name="slxact">#REF!</definedName>
    <definedName name="soc3p" localSheetId="0">#REF!</definedName>
    <definedName name="soc3p">#REF!</definedName>
    <definedName name="sodu" hidden="1">{"'Sheet1'!$L$16"}</definedName>
    <definedName name="SoilType" localSheetId="0">#REF!</definedName>
    <definedName name="SoilType">#REF!</definedName>
    <definedName name="solieu" localSheetId="0">#REF!</definedName>
    <definedName name="solieu">#REF!</definedName>
    <definedName name="SORT" localSheetId="0">#REF!</definedName>
    <definedName name="SORT">#REF!</definedName>
    <definedName name="SORT_12" localSheetId="0">#REF!</definedName>
    <definedName name="SORT_12">#REF!</definedName>
    <definedName name="SORT_16" localSheetId="0">#REF!</definedName>
    <definedName name="SORT_16">#REF!</definedName>
    <definedName name="SORT_31" localSheetId="0">#REF!</definedName>
    <definedName name="SORT_31">#REF!</definedName>
    <definedName name="SORT_32" localSheetId="0">#REF!</definedName>
    <definedName name="SORT_32">#REF!</definedName>
    <definedName name="SORT_33" localSheetId="0">#REF!</definedName>
    <definedName name="SORT_33">#REF!</definedName>
    <definedName name="SORT_34" localSheetId="0">#REF!</definedName>
    <definedName name="SORT_34">#REF!</definedName>
    <definedName name="SORT_5" localSheetId="0">#REF!</definedName>
    <definedName name="SORT_5">#REF!</definedName>
    <definedName name="SORT_8" localSheetId="0">#REF!</definedName>
    <definedName name="SORT_8">#REF!</definedName>
    <definedName name="Spanner_Auto_File">"C:\My Documents\tinh cdo.x2a"</definedName>
    <definedName name="spchinhmoi" localSheetId="3" hidden="1">{"'Sheet1'!$L$16"}</definedName>
    <definedName name="spchinhmoi" localSheetId="0" hidden="1">{"'Sheet1'!$L$16"}</definedName>
    <definedName name="spchinhmoi" localSheetId="1" hidden="1">{"'Sheet1'!$L$16"}</definedName>
    <definedName name="spchinhmoi" hidden="1">{"'Sheet1'!$L$16"}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s" localSheetId="0">#REF!</definedName>
    <definedName name="ss">#REF!</definedName>
    <definedName name="sss" localSheetId="0">#REF!</definedName>
    <definedName name="sss">#REF!</definedName>
    <definedName name="st1p" localSheetId="0">#REF!</definedName>
    <definedName name="st1p">#REF!</definedName>
    <definedName name="start" localSheetId="0">#REF!</definedName>
    <definedName name="start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" localSheetId="0">#REF!</definedName>
    <definedName name="SU">#REF!</definedName>
    <definedName name="sub" localSheetId="0">#REF!</definedName>
    <definedName name="sub">#REF!</definedName>
    <definedName name="SUMMARY" localSheetId="0">#REF!</definedName>
    <definedName name="SUMMARY">#REF!</definedName>
    <definedName name="sur" localSheetId="0">#REF!</definedName>
    <definedName name="sur">#REF!</definedName>
    <definedName name="svl">50</definedName>
    <definedName name="T" localSheetId="0">#REF!</definedName>
    <definedName name="T">#REF!</definedName>
    <definedName name="t." localSheetId="0">#REF!</definedName>
    <definedName name="t.">#REF!</definedName>
    <definedName name="t.." localSheetId="0">#REF!</definedName>
    <definedName name="t..">#REF!</definedName>
    <definedName name="T.3" hidden="1">{"'Sheet1'!$L$16"}</definedName>
    <definedName name="t101p" localSheetId="0">#REF!</definedName>
    <definedName name="t101p">#REF!</definedName>
    <definedName name="t103p" localSheetId="0">#REF!</definedName>
    <definedName name="t103p">#REF!</definedName>
    <definedName name="t10nc1p" localSheetId="0">#REF!</definedName>
    <definedName name="t10nc1p">#REF!</definedName>
    <definedName name="T10vc" localSheetId="0">#REF!</definedName>
    <definedName name="T10vc">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vc" localSheetId="0">#REF!</definedName>
    <definedName name="T12vc">#REF!</definedName>
    <definedName name="t141p" localSheetId="0">#REF!</definedName>
    <definedName name="t141p">#REF!</definedName>
    <definedName name="t143p" localSheetId="0">#REF!</definedName>
    <definedName name="t143p">#REF!</definedName>
    <definedName name="t14nc3p" localSheetId="0">#REF!</definedName>
    <definedName name="t14nc3p">#REF!</definedName>
    <definedName name="t14vl3p" localSheetId="0">#REF!</definedName>
    <definedName name="t14vl3p">#REF!</definedName>
    <definedName name="tadao" localSheetId="0">#REF!</definedName>
    <definedName name="tadao">#REF!</definedName>
    <definedName name="taluy" localSheetId="0">#REF!</definedName>
    <definedName name="taluy">#REF!</definedName>
    <definedName name="TAMTINH" localSheetId="0">#REF!</definedName>
    <definedName name="TAMTINH">#REF!</definedName>
    <definedName name="TaxTV">10%</definedName>
    <definedName name="TaxXL">5%</definedName>
    <definedName name="TBA" localSheetId="0">#REF!</definedName>
    <definedName name="TBA">#REF!</definedName>
    <definedName name="tbtram" localSheetId="0">#REF!</definedName>
    <definedName name="tbtram">#REF!</definedName>
    <definedName name="TBXD" localSheetId="0">#REF!</definedName>
    <definedName name="TBXD">#REF!</definedName>
    <definedName name="TC" localSheetId="0">#REF!</definedName>
    <definedName name="TC">#REF!</definedName>
    <definedName name="tc_1" localSheetId="0">#REF!</definedName>
    <definedName name="tc_1">#REF!</definedName>
    <definedName name="tc_2" localSheetId="0">#REF!</definedName>
    <definedName name="tc_2">#REF!</definedName>
    <definedName name="TC_NHANH1" localSheetId="0">#REF!</definedName>
    <definedName name="TC_NHANH1">#REF!</definedName>
    <definedName name="Tchuan" localSheetId="0">#REF!</definedName>
    <definedName name="Tchuan">#REF!</definedName>
    <definedName name="TD" localSheetId="0">#REF!</definedName>
    <definedName name="TD">#REF!</definedName>
    <definedName name="TD12vl" localSheetId="0">#REF!</definedName>
    <definedName name="TD12vl">#REF!</definedName>
    <definedName name="td1p" localSheetId="0">#REF!</definedName>
    <definedName name="td1p">#REF!</definedName>
    <definedName name="TD1p1nc" localSheetId="0">#REF!</definedName>
    <definedName name="TD1p1nc">#REF!</definedName>
    <definedName name="td1p1vc" localSheetId="0">#REF!</definedName>
    <definedName name="td1p1vc">#REF!</definedName>
    <definedName name="TD1p1vl" localSheetId="0">#REF!</definedName>
    <definedName name="TD1p1vl">#REF!</definedName>
    <definedName name="TD1p2nc" localSheetId="0">#REF!</definedName>
    <definedName name="TD1p2nc">#REF!</definedName>
    <definedName name="TD1p2vc" localSheetId="0">#REF!</definedName>
    <definedName name="TD1p2vc">#REF!</definedName>
    <definedName name="TD1p2vl" localSheetId="0">#REF!</definedName>
    <definedName name="TD1p2vl">#REF!</definedName>
    <definedName name="td3p" localSheetId="0">#REF!</definedName>
    <definedName name="td3p">#REF!</definedName>
    <definedName name="TDctnc" localSheetId="0">#REF!</definedName>
    <definedName name="TDctnc">#REF!</definedName>
    <definedName name="TDctvc" localSheetId="0">#REF!</definedName>
    <definedName name="TDctvc">#REF!</definedName>
    <definedName name="TDctvl" localSheetId="0">#REF!</definedName>
    <definedName name="TDctvl">#REF!</definedName>
    <definedName name="tdia" localSheetId="0">#REF!</definedName>
    <definedName name="tdia">#REF!</definedName>
    <definedName name="tdll1pm" localSheetId="0">#REF!</definedName>
    <definedName name="tdll1pm">#REF!</definedName>
    <definedName name="tdll3pm" localSheetId="0">#REF!</definedName>
    <definedName name="tdll3pm">#REF!</definedName>
    <definedName name="tdllct" localSheetId="0">#REF!</definedName>
    <definedName name="tdllct">#REF!</definedName>
    <definedName name="tdllHTDL" localSheetId="0">#REF!</definedName>
    <definedName name="tdllHTDL">#REF!</definedName>
    <definedName name="tdllHTHH" localSheetId="0">#REF!</definedName>
    <definedName name="tdllHTHH">#REF!</definedName>
    <definedName name="TDmnc" localSheetId="0">#REF!</definedName>
    <definedName name="TDmnc">#REF!</definedName>
    <definedName name="TDmvc" localSheetId="0">#REF!</definedName>
    <definedName name="TDmvc">#REF!</definedName>
    <definedName name="TDmvl" localSheetId="0">#REF!</definedName>
    <definedName name="TDmvl">#REF!</definedName>
    <definedName name="tdnc1p" localSheetId="0">#REF!</definedName>
    <definedName name="tdnc1p">#REF!</definedName>
    <definedName name="tdo" localSheetId="0">#REF!</definedName>
    <definedName name="tdo">#REF!</definedName>
    <definedName name="tdt" localSheetId="0">#REF!</definedName>
    <definedName name="tdt">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vl1p" localSheetId="0">#REF!</definedName>
    <definedName name="tdvl1p">#REF!</definedName>
    <definedName name="tenck" localSheetId="0">#REF!</definedName>
    <definedName name="tenck">#REF!</definedName>
    <definedName name="TextRefCopyRangeCount" hidden="1">21</definedName>
    <definedName name="Tien" localSheetId="0">#REF!</definedName>
    <definedName name="Tien">#REF!</definedName>
    <definedName name="tiendo">1094</definedName>
    <definedName name="TIENLUONG" localSheetId="0">#REF!</definedName>
    <definedName name="TIENLUONG">#REF!</definedName>
    <definedName name="Tiepdiama">9500</definedName>
    <definedName name="TIEU_HAO_VAT_TU_DZ0.4KV" localSheetId="0">#REF!</definedName>
    <definedName name="TIEU_HAO_VAT_TU_DZ0.4KV">#REF!</definedName>
    <definedName name="TIEU_HAO_VAT_TU_DZ22KV" localSheetId="0">#REF!</definedName>
    <definedName name="TIEU_HAO_VAT_TU_DZ22KV">#REF!</definedName>
    <definedName name="TIEU_HAO_VAT_TU_TBA" localSheetId="0">#REF!</definedName>
    <definedName name="TIEU_HAO_VAT_TU_TBA">#REF!</definedName>
    <definedName name="Tim_lan_xuat_hien" localSheetId="0">#REF!</definedName>
    <definedName name="Tim_lan_xuat_hien">#REF!</definedName>
    <definedName name="Tim_lan_xuat_hien_32" localSheetId="0">#REF!</definedName>
    <definedName name="Tim_lan_xuat_hien_32">#REF!</definedName>
    <definedName name="tim_xuat_hien" localSheetId="0">#REF!</definedName>
    <definedName name="tim_xuat_hien">#REF!</definedName>
    <definedName name="TITAN" localSheetId="0">#REF!</definedName>
    <definedName name="TITAN">#REF!</definedName>
    <definedName name="tk" localSheetId="0">#REF!</definedName>
    <definedName name="tk">#REF!</definedName>
    <definedName name="TKP" localSheetId="0">#REF!</definedName>
    <definedName name="TKP">#REF!</definedName>
    <definedName name="TKTT3P" localSheetId="0">#REF!</definedName>
    <definedName name="TKTT3P">#REF!</definedName>
    <definedName name="TKYB">"TKYB"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le" localSheetId="0">#REF!</definedName>
    <definedName name="Tle">#REF!</definedName>
    <definedName name="TLviet" localSheetId="3">100%-TLyen</definedName>
    <definedName name="TLviet" localSheetId="0">100%-[0]!TLyen</definedName>
    <definedName name="TLviet" localSheetId="1">100%-TLyen</definedName>
    <definedName name="TLviet">100%-TLyen</definedName>
    <definedName name="TLyen">0.3</definedName>
    <definedName name="TONG_GIA_TRI_CONG_TRINH" localSheetId="0">#REF!</definedName>
    <definedName name="TONG_GIA_TRI_CONG_TRINH">#REF!</definedName>
    <definedName name="TONG_HOP_THI_NGHIEM_DZ0.4KV" localSheetId="0">#REF!</definedName>
    <definedName name="TONG_HOP_THI_NGHIEM_DZ0.4KV">#REF!</definedName>
    <definedName name="TONG_HOP_THI_NGHIEM_DZ22KV" localSheetId="0">#REF!</definedName>
    <definedName name="TONG_HOP_THI_NGHIEM_DZ22KV">#REF!</definedName>
    <definedName name="TONG_KE_TBA" localSheetId="0">#REF!</definedName>
    <definedName name="TONG_KE_TBA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DUTOAN" localSheetId="0">#REF!</definedName>
    <definedName name="TONGDUTOAN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sI" localSheetId="0">#REF!</definedName>
    <definedName name="tsI">#REF!</definedName>
    <definedName name="tt" localSheetId="0">#REF!</definedName>
    <definedName name="tt">#REF!</definedName>
    <definedName name="TT_1P" localSheetId="0">#REF!</definedName>
    <definedName name="TT_1P">#REF!</definedName>
    <definedName name="tt_31" localSheetId="0">#REF!</definedName>
    <definedName name="tt_31">#REF!</definedName>
    <definedName name="tt_32" localSheetId="0">#REF!</definedName>
    <definedName name="tt_32">#REF!</definedName>
    <definedName name="TT_3p" localSheetId="0">#REF!</definedName>
    <definedName name="TT_3p">#REF!</definedName>
    <definedName name="ttam" localSheetId="0">#REF!</definedName>
    <definedName name="ttam">#REF!</definedName>
    <definedName name="ttao" localSheetId="0">#REF!</definedName>
    <definedName name="ttao">#REF!</definedName>
    <definedName name="ttbt" localSheetId="0">#REF!</definedName>
    <definedName name="ttbt">#REF!</definedName>
    <definedName name="TTDD1P" localSheetId="0">#REF!</definedName>
    <definedName name="TTDD1P">#REF!</definedName>
    <definedName name="TTDKKH" localSheetId="0">#REF!</definedName>
    <definedName name="TTDKKH">#REF!</definedName>
    <definedName name="TTTT3P" localSheetId="0">#REF!</definedName>
    <definedName name="TTTT3P">#REF!</definedName>
    <definedName name="TTTT3P1" localSheetId="0">#REF!</definedName>
    <definedName name="TTTT3P1">#REF!</definedName>
    <definedName name="TTTR" localSheetId="0">#REF!</definedName>
    <definedName name="TTTR">#REF!</definedName>
    <definedName name="tthi" localSheetId="0">#REF!</definedName>
    <definedName name="tthi">#REF!</definedName>
    <definedName name="ttronmk" localSheetId="0">#REF!</definedName>
    <definedName name="ttronmk">#REF!</definedName>
    <definedName name="tuyennhanh" hidden="1">{"'Sheet1'!$L$16"}</definedName>
    <definedName name="tv" hidden="1">{"'Sheet1'!$L$16"}</definedName>
    <definedName name="tv75nc" localSheetId="0">#REF!</definedName>
    <definedName name="tv75nc">#REF!</definedName>
    <definedName name="tv75vl" localSheetId="0">#REF!</definedName>
    <definedName name="tv75vl">#REF!</definedName>
    <definedName name="TW" localSheetId="0">#REF!</definedName>
    <definedName name="TW">#REF!</definedName>
    <definedName name="ty_le" localSheetId="0">#REF!</definedName>
    <definedName name="ty_le">#REF!</definedName>
    <definedName name="Ty_le_31" localSheetId="0">#REF!</definedName>
    <definedName name="Ty_le_31">#REF!</definedName>
    <definedName name="ty_le_32" localSheetId="0">#REF!</definedName>
    <definedName name="ty_le_32">#REF!</definedName>
    <definedName name="ty_le_BTN" localSheetId="0">#REF!</definedName>
    <definedName name="ty_le_BTN">#REF!</definedName>
    <definedName name="ty_le_BTN_31" localSheetId="0">#REF!</definedName>
    <definedName name="ty_le_BTN_31">#REF!</definedName>
    <definedName name="ty_le_BTN_32" localSheetId="0">#REF!</definedName>
    <definedName name="ty_le_BTN_32">#REF!</definedName>
    <definedName name="Ty_le1" localSheetId="0">#REF!</definedName>
    <definedName name="Ty_le1">#REF!</definedName>
    <definedName name="Ty_le1_32" localSheetId="0">#REF!</definedName>
    <definedName name="Ty_le1_32">#REF!</definedName>
    <definedName name="th" localSheetId="0">#REF!</definedName>
    <definedName name="th">#REF!</definedName>
    <definedName name="tha" localSheetId="3" hidden="1">{"'Sheet1'!$L$16"}</definedName>
    <definedName name="tha" localSheetId="0" hidden="1">{"'Sheet1'!$L$16"}</definedName>
    <definedName name="tha" localSheetId="1" hidden="1">{"'Sheet1'!$L$16"}</definedName>
    <definedName name="tha" hidden="1">{"'Sheet1'!$L$16"}</definedName>
    <definedName name="Thang" hidden="1">{"'Sheet1'!$L$16"}</definedName>
    <definedName name="Thang1" hidden="1">{"'Sheet1'!$L$16"}</definedName>
    <definedName name="thang10">{"Book1"}</definedName>
    <definedName name="thang13" hidden="1">{"'Sheet1'!$L$16"}</definedName>
    <definedName name="THANH" localSheetId="3" hidden="1">{"'Sheet1'!$L$16"}</definedName>
    <definedName name="THANH" localSheetId="0" hidden="1">{"'Sheet1'!$L$16"}</definedName>
    <definedName name="THANH" localSheetId="1" hidden="1">{"'Sheet1'!$L$16"}</definedName>
    <definedName name="THANH" hidden="1">{"'Sheet1'!$L$16"}</definedName>
    <definedName name="thanhtien" localSheetId="0">#REF!</definedName>
    <definedName name="thanhtien">#REF!</definedName>
    <definedName name="thdt" localSheetId="0">#REF!</definedName>
    <definedName name="thdt">#REF!</definedName>
    <definedName name="thepban" localSheetId="0">#REF!</definedName>
    <definedName name="thepban">#REF!</definedName>
    <definedName name="thepma">10500</definedName>
    <definedName name="thetichck" localSheetId="0">#REF!</definedName>
    <definedName name="thetichck">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I" localSheetId="0">#REF!</definedName>
    <definedName name="THI">#REF!</definedName>
    <definedName name="thkp3" localSheetId="0">#REF!</definedName>
    <definedName name="thkp3">#REF!</definedName>
    <definedName name="THT" localSheetId="0">#REF!</definedName>
    <definedName name="THT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tt" localSheetId="0">#REF!</definedName>
    <definedName name="thtt">#REF!</definedName>
    <definedName name="Thu" localSheetId="3" hidden="1">{"'Sheet1'!$L$16"}</definedName>
    <definedName name="Thu" localSheetId="0" hidden="1">{"'Sheet1'!$L$16"}</definedName>
    <definedName name="Thu" localSheetId="1" hidden="1">{"'Sheet1'!$L$16"}</definedName>
    <definedName name="Thu" hidden="1">{"'Sheet1'!$L$16"}</definedName>
    <definedName name="thue">6</definedName>
    <definedName name="thuy" hidden="1">{"'Sheet1'!$L$16"}</definedName>
    <definedName name="Tra_Cot" localSheetId="0">#REF!</definedName>
    <definedName name="Tra_Cot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phan_tram_31" localSheetId="0">#REF!</definedName>
    <definedName name="Tra_phan_tram_31">#REF!</definedName>
    <definedName name="Tra_ten_cong" localSheetId="0">#REF!</definedName>
    <definedName name="Tra_ten_cong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" localSheetId="0">#REF!</definedName>
    <definedName name="TRA_VAT_LIEU">#REF!</definedName>
    <definedName name="TRA_VAT_LIEU_32" localSheetId="0">#REF!</definedName>
    <definedName name="TRA_VAT_LIEU_32">#REF!</definedName>
    <definedName name="TRA_VL" localSheetId="0">#REF!</definedName>
    <definedName name="TRA_VL">#REF!</definedName>
    <definedName name="tra_VL_1_31" localSheetId="0">#REF!</definedName>
    <definedName name="tra_VL_1_31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AVL" localSheetId="0">#REF!</definedName>
    <definedName name="TRAVL">#REF!</definedName>
    <definedName name="trt" localSheetId="0">#REF!</definedName>
    <definedName name="trt">#REF!</definedName>
    <definedName name="UL" hidden="1">{"'Sheet1'!$L$16"}</definedName>
    <definedName name="usd">15720</definedName>
    <definedName name="utye" localSheetId="3" hidden="1">{"'Sheet1'!$L$16"}</definedName>
    <definedName name="utye" localSheetId="0" hidden="1">{"'Sheet1'!$L$16"}</definedName>
    <definedName name="utye" localSheetId="1" hidden="1">{"'Sheet1'!$L$16"}</definedName>
    <definedName name="utye" hidden="1">{"'Sheet1'!$L$16"}</definedName>
    <definedName name="uu" localSheetId="0">#REF!</definedName>
    <definedName name="uu">#REF!</definedName>
    <definedName name="v" localSheetId="3" hidden="1">{"'Sheet1'!$L$16"}</definedName>
    <definedName name="v" localSheetId="0" hidden="1">{"'Sheet1'!$L$16"}</definedName>
    <definedName name="v" localSheetId="1" hidden="1">{"'Sheet1'!$L$16"}</definedName>
    <definedName name="v" hidden="1">{"'Sheet1'!$L$16"}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17" localSheetId="0">#REF!</definedName>
    <definedName name="V.17">#REF!</definedName>
    <definedName name="V.18" localSheetId="0">#REF!</definedName>
    <definedName name="V.18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alue0" localSheetId="0">#REF!</definedName>
    <definedName name="Value0">#REF!</definedName>
    <definedName name="Value1" localSheetId="0">#REF!</definedName>
    <definedName name="Value1">#REF!</definedName>
    <definedName name="Value10" localSheetId="0">#REF!</definedName>
    <definedName name="Value10">#REF!</definedName>
    <definedName name="Value11" localSheetId="0">#REF!</definedName>
    <definedName name="Value11">#REF!</definedName>
    <definedName name="Value12" localSheetId="0">#REF!</definedName>
    <definedName name="Value12">#REF!</definedName>
    <definedName name="Value13" localSheetId="0">#REF!</definedName>
    <definedName name="Value13">#REF!</definedName>
    <definedName name="Value14" localSheetId="0">#REF!</definedName>
    <definedName name="Value14">#REF!</definedName>
    <definedName name="Value15" localSheetId="0">#REF!</definedName>
    <definedName name="Value15">#REF!</definedName>
    <definedName name="Value16" localSheetId="0">#REF!</definedName>
    <definedName name="Value16">#REF!</definedName>
    <definedName name="Value17" localSheetId="0">#REF!</definedName>
    <definedName name="Value17">#REF!</definedName>
    <definedName name="Value18" localSheetId="0">#REF!</definedName>
    <definedName name="Value18">#REF!</definedName>
    <definedName name="Value19" localSheetId="0">#REF!</definedName>
    <definedName name="Value19">#REF!</definedName>
    <definedName name="Value2" localSheetId="0">#REF!</definedName>
    <definedName name="Value2">#REF!</definedName>
    <definedName name="Value20" localSheetId="0">#REF!</definedName>
    <definedName name="Value20">#REF!</definedName>
    <definedName name="Value21" localSheetId="0">#REF!</definedName>
    <definedName name="Value21">#REF!</definedName>
    <definedName name="Value22" localSheetId="0">#REF!</definedName>
    <definedName name="Value22">#REF!</definedName>
    <definedName name="Value23" localSheetId="0">#REF!</definedName>
    <definedName name="Value23">#REF!</definedName>
    <definedName name="Value24" localSheetId="0">#REF!</definedName>
    <definedName name="Value24">#REF!</definedName>
    <definedName name="Value25" localSheetId="0">#REF!</definedName>
    <definedName name="Value25">#REF!</definedName>
    <definedName name="Value26" localSheetId="0">#REF!</definedName>
    <definedName name="Value26">#REF!</definedName>
    <definedName name="Value27" localSheetId="0">#REF!</definedName>
    <definedName name="Value27">#REF!</definedName>
    <definedName name="Value28" localSheetId="0">#REF!</definedName>
    <definedName name="Value28">#REF!</definedName>
    <definedName name="Value29" localSheetId="0">#REF!</definedName>
    <definedName name="Value29">#REF!</definedName>
    <definedName name="Value3" localSheetId="0">#REF!</definedName>
    <definedName name="Value3">#REF!</definedName>
    <definedName name="Value30" localSheetId="0">#REF!</definedName>
    <definedName name="Value30">#REF!</definedName>
    <definedName name="Value31" localSheetId="0">#REF!</definedName>
    <definedName name="Value31">#REF!</definedName>
    <definedName name="Value32" localSheetId="0">#REF!</definedName>
    <definedName name="Value32">#REF!</definedName>
    <definedName name="Value33" localSheetId="0">#REF!</definedName>
    <definedName name="Value33">#REF!</definedName>
    <definedName name="Value34" localSheetId="0">#REF!</definedName>
    <definedName name="Value34">#REF!</definedName>
    <definedName name="Value35" localSheetId="0">#REF!</definedName>
    <definedName name="Value35">#REF!</definedName>
    <definedName name="Value36" localSheetId="0">#REF!</definedName>
    <definedName name="Value36">#REF!</definedName>
    <definedName name="Value37" localSheetId="0">#REF!</definedName>
    <definedName name="Value37">#REF!</definedName>
    <definedName name="Value38" localSheetId="0">#REF!</definedName>
    <definedName name="Value38">#REF!</definedName>
    <definedName name="Value39" localSheetId="0">#REF!</definedName>
    <definedName name="Value39">#REF!</definedName>
    <definedName name="Value4" localSheetId="0">#REF!</definedName>
    <definedName name="Value4">#REF!</definedName>
    <definedName name="Value40" localSheetId="0">#REF!</definedName>
    <definedName name="Value40">#REF!</definedName>
    <definedName name="Value41" localSheetId="0">#REF!</definedName>
    <definedName name="Value41">#REF!</definedName>
    <definedName name="Value42" localSheetId="0">#REF!</definedName>
    <definedName name="Value42">#REF!</definedName>
    <definedName name="Value43" localSheetId="0">#REF!</definedName>
    <definedName name="Value43">#REF!</definedName>
    <definedName name="Value44" localSheetId="0">#REF!</definedName>
    <definedName name="Value44">#REF!</definedName>
    <definedName name="Value45" localSheetId="0">#REF!</definedName>
    <definedName name="Value45">#REF!</definedName>
    <definedName name="Value46" localSheetId="0">#REF!</definedName>
    <definedName name="Value46">#REF!</definedName>
    <definedName name="Value47" localSheetId="0">#REF!</definedName>
    <definedName name="Value47">#REF!</definedName>
    <definedName name="Value48" localSheetId="0">#REF!</definedName>
    <definedName name="Value48">#REF!</definedName>
    <definedName name="Value49" localSheetId="0">#REF!</definedName>
    <definedName name="Value49">#REF!</definedName>
    <definedName name="Value5" localSheetId="0">#REF!</definedName>
    <definedName name="Value5">#REF!</definedName>
    <definedName name="Value50" localSheetId="0">#REF!</definedName>
    <definedName name="Value50">#REF!</definedName>
    <definedName name="Value51" localSheetId="0">#REF!</definedName>
    <definedName name="Value51">#REF!</definedName>
    <definedName name="Value52" localSheetId="0">#REF!</definedName>
    <definedName name="Value52">#REF!</definedName>
    <definedName name="Value53" localSheetId="0">#REF!</definedName>
    <definedName name="Value53">#REF!</definedName>
    <definedName name="Value54" localSheetId="0">#REF!</definedName>
    <definedName name="Value54">#REF!</definedName>
    <definedName name="Value55" localSheetId="0">#REF!</definedName>
    <definedName name="Value55">#REF!</definedName>
    <definedName name="Value6" localSheetId="0">#REF!</definedName>
    <definedName name="Value6">#REF!</definedName>
    <definedName name="Value7" localSheetId="0">#REF!</definedName>
    <definedName name="Value7">#REF!</definedName>
    <definedName name="Value8" localSheetId="0">#REF!</definedName>
    <definedName name="Value8">#REF!</definedName>
    <definedName name="Value9" localSheetId="0">#REF!</definedName>
    <definedName name="Value9">#REF!</definedName>
    <definedName name="VAN_CHUYEN_DUONG_DAI_DZ0.4KV" localSheetId="0">#REF!</definedName>
    <definedName name="VAN_CHUYEN_DUONG_DAI_DZ0.4KV">#REF!</definedName>
    <definedName name="VAN_CHUYEN_DUONG_DAI_DZ22KV" localSheetId="0">#REF!</definedName>
    <definedName name="VAN_CHUYEN_DUONG_DAI_DZ22KV">#REF!</definedName>
    <definedName name="VAN_CHUYEN_VAT_TU_CHUNG" localSheetId="0">#REF!</definedName>
    <definedName name="VAN_CHUYEN_VAT_TU_CHUNG">#REF!</definedName>
    <definedName name="VAN_TRUNG_CHUYEN_VAT_TU_CHUNG" localSheetId="0">#REF!</definedName>
    <definedName name="VAN_TRUNG_CHUYEN_VAT_TU_CHUNG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5</definedName>
    <definedName name="VAT_LIEU_DEN_CHAN_CONG_TRINH" localSheetId="0">#REF!</definedName>
    <definedName name="VAT_LIEU_DEN_CHAN_CONG_TRINH">#REF!</definedName>
    <definedName name="vbtchongnuocm300" localSheetId="0">#REF!</definedName>
    <definedName name="vbtchongnuocm300">#REF!</definedName>
    <definedName name="vbtm150" localSheetId="0">#REF!</definedName>
    <definedName name="vbtm150">#REF!</definedName>
    <definedName name="vbtm300" localSheetId="0">#REF!</definedName>
    <definedName name="vbtm300">#REF!</definedName>
    <definedName name="vbtm400" localSheetId="0">#REF!</definedName>
    <definedName name="vbtm400">#REF!</definedName>
    <definedName name="vccot" localSheetId="0">#REF!</definedName>
    <definedName name="vccot">#REF!</definedName>
    <definedName name="VCDD1P" localSheetId="0">#REF!</definedName>
    <definedName name="VCDD1P">#REF!</definedName>
    <definedName name="VCDDCT3p" localSheetId="0">#REF!</definedName>
    <definedName name="VCDDCT3p">#REF!</definedName>
    <definedName name="VCDDMBA" localSheetId="0">#REF!</definedName>
    <definedName name="VCDDMBA">#REF!</definedName>
    <definedName name="vctb" localSheetId="0">#REF!</definedName>
    <definedName name="vctb">#REF!</definedName>
    <definedName name="VCTT" localSheetId="0">#REF!</definedName>
    <definedName name="VCTT">#REF!</definedName>
    <definedName name="VCHT" localSheetId="0">#REF!</definedName>
    <definedName name="VCHT">#REF!</definedName>
    <definedName name="vd" localSheetId="0">#REF!</definedName>
    <definedName name="vd">#REF!</definedName>
    <definedName name="vd3p" localSheetId="0">#REF!</definedName>
    <definedName name="vd3p">#REF!</definedName>
    <definedName name="Vf" localSheetId="0">#REF!</definedName>
    <definedName name="Vf">#REF!</definedName>
    <definedName name="VGFTF" hidden="1">{"'Sheet1'!$L$16"}</definedName>
    <definedName name="vgho" hidden="1">{"'Sheet1'!$L$16"}</definedName>
    <definedName name="vkcauthang" localSheetId="0">#REF!</definedName>
    <definedName name="vkcauthang">#REF!</definedName>
    <definedName name="vksan" localSheetId="0">#REF!</definedName>
    <definedName name="vksan">#REF!</definedName>
    <definedName name="vl1p" localSheetId="0">#REF!</definedName>
    <definedName name="vl1p">#REF!</definedName>
    <definedName name="vl3p" localSheetId="0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" hidden="1">{"'Sheet1'!$L$16"}</definedName>
    <definedName name="VLCT3p" localSheetId="0">#REF!</definedName>
    <definedName name="VLCT3p">#REF!</definedName>
    <definedName name="vldg" localSheetId="0">#REF!</definedName>
    <definedName name="vldg">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IEU" localSheetId="0">#REF!</definedName>
    <definedName name="VLIEU">#REF!</definedName>
    <definedName name="VLM" localSheetId="0">#REF!</definedName>
    <definedName name="VLM">#REF!</definedName>
    <definedName name="VLP" hidden="1">{"'Sheet1'!$L$16"}</definedName>
    <definedName name="vltram" localSheetId="0">#REF!</definedName>
    <definedName name="vltram">#REF!</definedName>
    <definedName name="vothi" localSheetId="3" hidden="1">{"'Sheet1'!$L$16"}</definedName>
    <definedName name="vothi" localSheetId="0" hidden="1">{"'Sheet1'!$L$16"}</definedName>
    <definedName name="vothi" localSheetId="1" hidden="1">{"'Sheet1'!$L$16"}</definedName>
    <definedName name="vothi" hidden="1">{"'Sheet1'!$L$16"}</definedName>
    <definedName name="vr3p" localSheetId="0">#REF!</definedName>
    <definedName name="vr3p">#REF!</definedName>
    <definedName name="VT_1pha" localSheetId="0">#REF!</definedName>
    <definedName name="VT_1pha">#REF!</definedName>
    <definedName name="VT_3pha" localSheetId="0">#REF!</definedName>
    <definedName name="VT_3pha">#REF!</definedName>
    <definedName name="VT_caitao" localSheetId="0">#REF!</definedName>
    <definedName name="VT_caitao">#REF!</definedName>
    <definedName name="VT_htdl" localSheetId="0">#REF!</definedName>
    <definedName name="VT_htdl">#REF!</definedName>
    <definedName name="VT_hthh" localSheetId="0">#REF!</definedName>
    <definedName name="VT_hthh">#REF!</definedName>
    <definedName name="Vu" localSheetId="0">#REF!</definedName>
    <definedName name="Vu">#REF!</definedName>
    <definedName name="W" localSheetId="0">#REF!</definedName>
    <definedName name="W">#REF!</definedName>
    <definedName name="wrn.chi._.tiÆt." hidden="1">{#N/A,#N/A,FALSE,"Chi tiÆt"}</definedName>
    <definedName name="X" localSheetId="0">#REF!</definedName>
    <definedName name="X">#REF!</definedName>
    <definedName name="x1pind" localSheetId="0">#REF!</definedName>
    <definedName name="x1pind">#REF!</definedName>
    <definedName name="X1pINDvc" localSheetId="0">#REF!</definedName>
    <definedName name="X1pINDvc">#REF!</definedName>
    <definedName name="x1pint" localSheetId="0">#REF!</definedName>
    <definedName name="x1pint">#REF!</definedName>
    <definedName name="x1ping" localSheetId="0">#REF!</definedName>
    <definedName name="x1ping">#REF!</definedName>
    <definedName name="X1pINGvc" localSheetId="0">#REF!</definedName>
    <definedName name="X1pINGvc">#REF!</definedName>
    <definedName name="XA" localSheetId="0">#REF!</definedName>
    <definedName name="XA">#REF!</definedName>
    <definedName name="xa1pm" localSheetId="0">#REF!</definedName>
    <definedName name="xa1pm">#REF!</definedName>
    <definedName name="xa3pm" localSheetId="0">#REF!</definedName>
    <definedName name="xa3pm">#REF!</definedName>
    <definedName name="xact" localSheetId="0">#REF!</definedName>
    <definedName name="xact">#REF!</definedName>
    <definedName name="XB_80" localSheetId="0">#REF!</definedName>
    <definedName name="XB_80">#REF!</definedName>
    <definedName name="XCCT">0.5</definedName>
    <definedName name="xd0.6" localSheetId="0">#REF!</definedName>
    <definedName name="xd0.6">#REF!</definedName>
    <definedName name="xd1.3" localSheetId="0">#REF!</definedName>
    <definedName name="xd1.3">#REF!</definedName>
    <definedName name="xd1.5" localSheetId="0">#REF!</definedName>
    <definedName name="xd1.5">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c" localSheetId="0">#REF!</definedName>
    <definedName name="XFCOvc">#REF!</definedName>
    <definedName name="xh" localSheetId="0">#REF!</definedName>
    <definedName name="xh">#REF!</definedName>
    <definedName name="xhn" localSheetId="0">#REF!</definedName>
    <definedName name="xhn">#REF!</definedName>
    <definedName name="xig" localSheetId="0">#REF!</definedName>
    <definedName name="xig">#REF!</definedName>
    <definedName name="xig1" localSheetId="0">#REF!</definedName>
    <definedName name="xig1">#REF!</definedName>
    <definedName name="xig1p" localSheetId="0">#REF!</definedName>
    <definedName name="xig1p">#REF!</definedName>
    <definedName name="xig3p" localSheetId="0">#REF!</definedName>
    <definedName name="xig3p">#REF!</definedName>
    <definedName name="xignc3p" localSheetId="0">#REF!</definedName>
    <definedName name="xignc3p">#REF!</definedName>
    <definedName name="XIGvc" localSheetId="0">#REF!</definedName>
    <definedName name="XIGvc">#REF!</definedName>
    <definedName name="xigvl3p" localSheetId="0">#REF!</definedName>
    <definedName name="xigvl3p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190vc" localSheetId="0">#REF!</definedName>
    <definedName name="XIN190vc">#REF!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3p" localSheetId="0">#REF!</definedName>
    <definedName name="xind3p">#REF!</definedName>
    <definedName name="xindnc1p" localSheetId="0">#REF!</definedName>
    <definedName name="xindnc1p">#REF!</definedName>
    <definedName name="XINDvc" localSheetId="0">#REF!</definedName>
    <definedName name="XINDvc">#REF!</definedName>
    <definedName name="xindvl1p" localSheetId="0">#REF!</definedName>
    <definedName name="xindvl1p">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c" localSheetId="0">#REF!</definedName>
    <definedName name="XINvc">#REF!</definedName>
    <definedName name="xinvl3p" localSheetId="0">#REF!</definedName>
    <definedName name="xinvl3p">#REF!</definedName>
    <definedName name="xing1p" localSheetId="0">#REF!</definedName>
    <definedName name="xing1p">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t" localSheetId="0">#REF!</definedName>
    <definedName name="xit">#REF!</definedName>
    <definedName name="xit1" localSheetId="0">#REF!</definedName>
    <definedName name="xit1">#REF!</definedName>
    <definedName name="xit1p" localSheetId="0">#REF!</definedName>
    <definedName name="xit1p">#REF!</definedName>
    <definedName name="xit2nc3p" localSheetId="0">#REF!</definedName>
    <definedName name="xit2nc3p">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3p" localSheetId="0">#REF!</definedName>
    <definedName name="xitnc3p">#REF!</definedName>
    <definedName name="XITvc" localSheetId="0">#REF!</definedName>
    <definedName name="XITvc">#REF!</definedName>
    <definedName name="xitvl3p" localSheetId="0">#REF!</definedName>
    <definedName name="xitvl3p">#REF!</definedName>
    <definedName name="xk0.6" localSheetId="0">#REF!</definedName>
    <definedName name="xk0.6">#REF!</definedName>
    <definedName name="xk1.3" localSheetId="0">#REF!</definedName>
    <definedName name="xk1.3">#REF!</definedName>
    <definedName name="xk1.5" localSheetId="0">#REF!</definedName>
    <definedName name="xk1.5">#REF!</definedName>
    <definedName name="xl" localSheetId="0">#REF!</definedName>
    <definedName name="xl">#REF!</definedName>
    <definedName name="xlc" localSheetId="0">#REF!</definedName>
    <definedName name="xlc">#REF!</definedName>
    <definedName name="xld1.4" localSheetId="0">#REF!</definedName>
    <definedName name="xld1.4">#REF!</definedName>
    <definedName name="xlk" localSheetId="0">#REF!</definedName>
    <definedName name="xlk">#REF!</definedName>
    <definedName name="xlk1.4" localSheetId="0">#REF!</definedName>
    <definedName name="xlk1.4">#REF!</definedName>
    <definedName name="xmcax" localSheetId="0">#REF!</definedName>
    <definedName name="xmcax">#REF!</definedName>
    <definedName name="xmp40" localSheetId="0">#REF!</definedName>
    <definedName name="xmp40">#REF!</definedName>
    <definedName name="xn" localSheetId="0">#REF!</definedName>
    <definedName name="xn">#REF!</definedName>
    <definedName name="XRefColumnsCount" hidden="1">5</definedName>
    <definedName name="XRefCopyRangeCount" hidden="1">6</definedName>
    <definedName name="XRefPasteRangeCount" hidden="1">5</definedName>
    <definedName name="XuÊt8" hidden="1">{"'Sheet1'!$L$16"}</definedName>
    <definedName name="xvxcvxc" hidden="1">{"'Sheet1'!$L$16"}</definedName>
    <definedName name="xx" localSheetId="0">#REF!</definedName>
    <definedName name="xx">#REF!</definedName>
    <definedName name="y" localSheetId="0">#REF!</definedName>
    <definedName name="y">#REF!</definedName>
    <definedName name="yen">142.83</definedName>
    <definedName name="Yenthanh2" localSheetId="3" hidden="1">{"'Sheet1'!$L$16"}</definedName>
    <definedName name="Yenthanh2" localSheetId="0" hidden="1">{"'Sheet1'!$L$16"}</definedName>
    <definedName name="Yenthanh2" localSheetId="1" hidden="1">{"'Sheet1'!$L$16"}</definedName>
    <definedName name="Yenthanh2" hidden="1">{"'Sheet1'!$L$16"}</definedName>
    <definedName name="z" localSheetId="0">#REF!</definedName>
    <definedName name="z">#REF!</definedName>
    <definedName name="zKm2" hidden="1">{"'Sheet1'!$L$16"}</definedName>
    <definedName name="ZXD" localSheetId="0">#REF!</definedName>
    <definedName name="ZXD">#REF!</definedName>
    <definedName name="ZYX" localSheetId="0">#REF!</definedName>
    <definedName name="ZYX">#REF!</definedName>
    <definedName name="ZYX_12" localSheetId="0">#REF!</definedName>
    <definedName name="ZYX_12">#REF!</definedName>
    <definedName name="ZYX_16" localSheetId="0">#REF!</definedName>
    <definedName name="ZYX_16">#REF!</definedName>
    <definedName name="ZYX_31" localSheetId="0">#REF!</definedName>
    <definedName name="ZYX_31">#REF!</definedName>
    <definedName name="ZYX_32" localSheetId="0">#REF!</definedName>
    <definedName name="ZYX_32">#REF!</definedName>
    <definedName name="ZYX_33" localSheetId="0">#REF!</definedName>
    <definedName name="ZYX_33">#REF!</definedName>
    <definedName name="ZYX_34" localSheetId="0">#REF!</definedName>
    <definedName name="ZYX_34">#REF!</definedName>
    <definedName name="ZYX_5" localSheetId="0">#REF!</definedName>
    <definedName name="ZYX_5">#REF!</definedName>
    <definedName name="ZYX_8" localSheetId="0">#REF!</definedName>
    <definedName name="ZYX_8">#REF!</definedName>
    <definedName name="ZZZ" localSheetId="0">#REF!</definedName>
    <definedName name="ZZZ">#REF!</definedName>
    <definedName name="ZZZ_12" localSheetId="0">#REF!</definedName>
    <definedName name="ZZZ_12">#REF!</definedName>
    <definedName name="ZZZ_16" localSheetId="0">#REF!</definedName>
    <definedName name="ZZZ_16">#REF!</definedName>
    <definedName name="ZZZ_31" localSheetId="0">#REF!</definedName>
    <definedName name="ZZZ_31">#REF!</definedName>
    <definedName name="ZZZ_32" localSheetId="0">#REF!</definedName>
    <definedName name="ZZZ_32">#REF!</definedName>
    <definedName name="ZZZ_33" localSheetId="0">#REF!</definedName>
    <definedName name="ZZZ_33">#REF!</definedName>
    <definedName name="ZZZ_34" localSheetId="0">#REF!</definedName>
    <definedName name="ZZZ_34">#REF!</definedName>
    <definedName name="ZZZ_5" localSheetId="0">#REF!</definedName>
    <definedName name="ZZZ_5">#REF!</definedName>
    <definedName name="ZZZ_8" localSheetId="0">#REF!</definedName>
    <definedName name="ZZZ_8">#REF!</definedName>
  </definedNames>
  <calcPr calcId="145621"/>
</workbook>
</file>

<file path=xl/calcChain.xml><?xml version="1.0" encoding="utf-8"?>
<calcChain xmlns="http://schemas.openxmlformats.org/spreadsheetml/2006/main">
  <c r="J11" i="52" l="1"/>
  <c r="B11" i="52"/>
  <c r="C31" i="50" l="1"/>
  <c r="F31" i="50" s="1"/>
  <c r="H31" i="50" s="1"/>
  <c r="F30" i="50"/>
  <c r="H30" i="50" s="1"/>
  <c r="C30" i="50"/>
  <c r="F27" i="50"/>
  <c r="H27" i="50" s="1"/>
  <c r="C27" i="50"/>
  <c r="C26" i="50"/>
  <c r="F26" i="50" s="1"/>
  <c r="H26" i="50" s="1"/>
  <c r="H25" i="50" s="1"/>
  <c r="C21" i="50"/>
  <c r="F21" i="50" s="1"/>
  <c r="H21" i="50" s="1"/>
  <c r="H20" i="50" s="1"/>
  <c r="C19" i="50"/>
  <c r="F19" i="50" s="1"/>
  <c r="H19" i="50" s="1"/>
  <c r="C18" i="50"/>
  <c r="F18" i="50" s="1"/>
  <c r="H18" i="50" s="1"/>
  <c r="H17" i="50" s="1"/>
  <c r="C15" i="50"/>
  <c r="F15" i="50" s="1"/>
  <c r="H15" i="50" s="1"/>
  <c r="H14" i="50" s="1"/>
  <c r="C13" i="50"/>
  <c r="F13" i="50" s="1"/>
  <c r="H13" i="50" s="1"/>
  <c r="C12" i="50"/>
  <c r="F12" i="50" s="1"/>
  <c r="H12" i="50" s="1"/>
  <c r="H11" i="50" s="1"/>
  <c r="C17" i="39"/>
  <c r="F17" i="39" s="1"/>
  <c r="H17" i="39" s="1"/>
  <c r="F16" i="39"/>
  <c r="H16" i="39" s="1"/>
  <c r="C16" i="39"/>
  <c r="C15" i="39"/>
  <c r="F15" i="39" s="1"/>
  <c r="H15" i="39" s="1"/>
  <c r="H29" i="50" l="1"/>
  <c r="H10" i="50" s="1"/>
  <c r="H34" i="50" s="1"/>
  <c r="H13" i="39"/>
  <c r="H18" i="39"/>
  <c r="J12" i="52" l="1"/>
  <c r="K12" i="52" s="1"/>
  <c r="F12" i="52"/>
  <c r="D12" i="52"/>
  <c r="C90" i="54"/>
  <c r="F90" i="54" s="1"/>
  <c r="H90" i="54" s="1"/>
  <c r="F89" i="54"/>
  <c r="H89" i="54" s="1"/>
  <c r="C89" i="54"/>
  <c r="C88" i="54"/>
  <c r="F88" i="54" s="1"/>
  <c r="H88" i="54" s="1"/>
  <c r="F87" i="54"/>
  <c r="H87" i="54" s="1"/>
  <c r="C87" i="54"/>
  <c r="C86" i="54"/>
  <c r="F86" i="54" s="1"/>
  <c r="H86" i="54" s="1"/>
  <c r="F85" i="54"/>
  <c r="H85" i="54" s="1"/>
  <c r="C85" i="54"/>
  <c r="F83" i="54"/>
  <c r="H83" i="54" s="1"/>
  <c r="C83" i="54"/>
  <c r="C82" i="54"/>
  <c r="F82" i="54" s="1"/>
  <c r="H82" i="54" s="1"/>
  <c r="F81" i="54"/>
  <c r="H81" i="54" s="1"/>
  <c r="C81" i="54"/>
  <c r="C80" i="54"/>
  <c r="F80" i="54" s="1"/>
  <c r="H80" i="54" s="1"/>
  <c r="F79" i="54"/>
  <c r="H79" i="54" s="1"/>
  <c r="C79" i="54"/>
  <c r="F77" i="54"/>
  <c r="H77" i="54" s="1"/>
  <c r="C77" i="54"/>
  <c r="C76" i="54"/>
  <c r="F76" i="54" s="1"/>
  <c r="H76" i="54" s="1"/>
  <c r="F75" i="54"/>
  <c r="H75" i="54" s="1"/>
  <c r="C75" i="54"/>
  <c r="C74" i="54"/>
  <c r="F74" i="54" s="1"/>
  <c r="H74" i="54" s="1"/>
  <c r="F73" i="54"/>
  <c r="H73" i="54" s="1"/>
  <c r="C73" i="54"/>
  <c r="C72" i="54"/>
  <c r="F72" i="54" s="1"/>
  <c r="H72" i="54" s="1"/>
  <c r="C70" i="54"/>
  <c r="F70" i="54" s="1"/>
  <c r="H70" i="54" s="1"/>
  <c r="F69" i="54"/>
  <c r="H69" i="54" s="1"/>
  <c r="C69" i="54"/>
  <c r="C68" i="54"/>
  <c r="F68" i="54" s="1"/>
  <c r="H68" i="54" s="1"/>
  <c r="F67" i="54"/>
  <c r="H67" i="54" s="1"/>
  <c r="C67" i="54"/>
  <c r="C66" i="54"/>
  <c r="F66" i="54" s="1"/>
  <c r="H66" i="54" s="1"/>
  <c r="H65" i="54" s="1"/>
  <c r="C64" i="54"/>
  <c r="F64" i="54" s="1"/>
  <c r="H64" i="54" s="1"/>
  <c r="F63" i="54"/>
  <c r="H63" i="54" s="1"/>
  <c r="C63" i="54"/>
  <c r="C62" i="54"/>
  <c r="F62" i="54" s="1"/>
  <c r="H62" i="54" s="1"/>
  <c r="F61" i="54"/>
  <c r="H61" i="54" s="1"/>
  <c r="C61" i="54"/>
  <c r="C60" i="54"/>
  <c r="F60" i="54" s="1"/>
  <c r="H60" i="54" s="1"/>
  <c r="F59" i="54"/>
  <c r="H59" i="54" s="1"/>
  <c r="H58" i="54" s="1"/>
  <c r="C59" i="54"/>
  <c r="F57" i="54"/>
  <c r="H57" i="54" s="1"/>
  <c r="C57" i="54"/>
  <c r="C56" i="54"/>
  <c r="F56" i="54" s="1"/>
  <c r="H56" i="54" s="1"/>
  <c r="F55" i="54"/>
  <c r="H55" i="54" s="1"/>
  <c r="C55" i="54"/>
  <c r="C54" i="54"/>
  <c r="F54" i="54" s="1"/>
  <c r="H54" i="54" s="1"/>
  <c r="F53" i="54"/>
  <c r="H53" i="54" s="1"/>
  <c r="H52" i="54" s="1"/>
  <c r="C53" i="54"/>
  <c r="H51" i="54"/>
  <c r="C51" i="54"/>
  <c r="H50" i="54"/>
  <c r="C50" i="54"/>
  <c r="H49" i="54"/>
  <c r="C49" i="54"/>
  <c r="H48" i="54"/>
  <c r="C48" i="54"/>
  <c r="H47" i="54"/>
  <c r="C47" i="54"/>
  <c r="H46" i="54"/>
  <c r="C45" i="54"/>
  <c r="F45" i="54" s="1"/>
  <c r="H45" i="54" s="1"/>
  <c r="F44" i="54"/>
  <c r="H44" i="54" s="1"/>
  <c r="C44" i="54"/>
  <c r="C43" i="54"/>
  <c r="F43" i="54" s="1"/>
  <c r="H43" i="54" s="1"/>
  <c r="F42" i="54"/>
  <c r="H42" i="54" s="1"/>
  <c r="C42" i="54"/>
  <c r="C41" i="54"/>
  <c r="F41" i="54" s="1"/>
  <c r="H41" i="54" s="1"/>
  <c r="F40" i="54"/>
  <c r="H40" i="54" s="1"/>
  <c r="H39" i="54" s="1"/>
  <c r="C40" i="54"/>
  <c r="F38" i="54"/>
  <c r="H38" i="54" s="1"/>
  <c r="C38" i="54"/>
  <c r="C37" i="54"/>
  <c r="F37" i="54" s="1"/>
  <c r="H37" i="54" s="1"/>
  <c r="F36" i="54"/>
  <c r="H36" i="54" s="1"/>
  <c r="C36" i="54"/>
  <c r="C35" i="54"/>
  <c r="F35" i="54" s="1"/>
  <c r="H35" i="54" s="1"/>
  <c r="F34" i="54"/>
  <c r="H34" i="54" s="1"/>
  <c r="C34" i="54"/>
  <c r="C33" i="54"/>
  <c r="F33" i="54" s="1"/>
  <c r="H33" i="54" s="1"/>
  <c r="C31" i="54"/>
  <c r="F31" i="54" s="1"/>
  <c r="H31" i="54" s="1"/>
  <c r="F30" i="54"/>
  <c r="H30" i="54" s="1"/>
  <c r="C30" i="54"/>
  <c r="C29" i="54"/>
  <c r="F29" i="54" s="1"/>
  <c r="H29" i="54" s="1"/>
  <c r="F28" i="54"/>
  <c r="H28" i="54" s="1"/>
  <c r="C28" i="54"/>
  <c r="C27" i="54"/>
  <c r="F27" i="54" s="1"/>
  <c r="H27" i="54" s="1"/>
  <c r="F26" i="54"/>
  <c r="H26" i="54" s="1"/>
  <c r="C26" i="54"/>
  <c r="F24" i="54"/>
  <c r="H24" i="54" s="1"/>
  <c r="C24" i="54"/>
  <c r="C23" i="54"/>
  <c r="F23" i="54" s="1"/>
  <c r="H23" i="54" s="1"/>
  <c r="F22" i="54"/>
  <c r="H22" i="54" s="1"/>
  <c r="C22" i="54"/>
  <c r="C21" i="54"/>
  <c r="F21" i="54" s="1"/>
  <c r="H21" i="54" s="1"/>
  <c r="F20" i="54"/>
  <c r="H20" i="54" s="1"/>
  <c r="C20" i="54"/>
  <c r="C19" i="54"/>
  <c r="F19" i="54" s="1"/>
  <c r="H19" i="54" s="1"/>
  <c r="H18" i="54" s="1"/>
  <c r="C17" i="54"/>
  <c r="F17" i="54" s="1"/>
  <c r="H17" i="54" s="1"/>
  <c r="F16" i="54"/>
  <c r="H16" i="54" s="1"/>
  <c r="C16" i="54"/>
  <c r="C15" i="54"/>
  <c r="F15" i="54" s="1"/>
  <c r="H15" i="54" s="1"/>
  <c r="F14" i="54"/>
  <c r="H14" i="54" s="1"/>
  <c r="C14" i="54"/>
  <c r="C13" i="54"/>
  <c r="F13" i="54" s="1"/>
  <c r="H13" i="54" s="1"/>
  <c r="F85" i="41"/>
  <c r="F84" i="41"/>
  <c r="F83" i="41"/>
  <c r="F82" i="41"/>
  <c r="F81" i="41"/>
  <c r="F80" i="41"/>
  <c r="F78" i="41"/>
  <c r="F77" i="41"/>
  <c r="F76" i="41"/>
  <c r="F75" i="41"/>
  <c r="F74" i="41"/>
  <c r="F72" i="41"/>
  <c r="F71" i="41"/>
  <c r="F70" i="41"/>
  <c r="F69" i="41"/>
  <c r="F68" i="41"/>
  <c r="F67" i="41"/>
  <c r="F65" i="41"/>
  <c r="F64" i="41"/>
  <c r="F63" i="41"/>
  <c r="F62" i="41"/>
  <c r="F61" i="41"/>
  <c r="F59" i="41"/>
  <c r="F58" i="41"/>
  <c r="F57" i="41"/>
  <c r="F56" i="41"/>
  <c r="F55" i="41"/>
  <c r="F54" i="41"/>
  <c r="F52" i="41"/>
  <c r="F51" i="41"/>
  <c r="F50" i="41"/>
  <c r="F49" i="41"/>
  <c r="F48" i="41"/>
  <c r="F46" i="41"/>
  <c r="F45" i="41"/>
  <c r="F44" i="41"/>
  <c r="F43" i="41"/>
  <c r="F42" i="41"/>
  <c r="F40" i="41"/>
  <c r="F39" i="41"/>
  <c r="F38" i="41"/>
  <c r="F37" i="41"/>
  <c r="F36" i="41"/>
  <c r="F35" i="41"/>
  <c r="F33" i="41"/>
  <c r="F32" i="41"/>
  <c r="F31" i="41"/>
  <c r="F30" i="41"/>
  <c r="F29" i="41"/>
  <c r="F28" i="41"/>
  <c r="F26" i="41"/>
  <c r="F25" i="41"/>
  <c r="F24" i="41"/>
  <c r="F23" i="41"/>
  <c r="F22" i="41"/>
  <c r="F21" i="41"/>
  <c r="F19" i="41"/>
  <c r="F18" i="41"/>
  <c r="F17" i="41"/>
  <c r="F16" i="41"/>
  <c r="F15" i="41"/>
  <c r="F14" i="41"/>
  <c r="F12" i="41"/>
  <c r="F11" i="41"/>
  <c r="F10" i="41"/>
  <c r="F9" i="41"/>
  <c r="F8" i="41"/>
  <c r="F34" i="41" l="1"/>
  <c r="F53" i="41"/>
  <c r="F79" i="41"/>
  <c r="F20" i="41"/>
  <c r="F47" i="41"/>
  <c r="F73" i="41"/>
  <c r="F13" i="41"/>
  <c r="F7" i="41"/>
  <c r="F41" i="41"/>
  <c r="F86" i="41" s="1"/>
  <c r="F60" i="41"/>
  <c r="F66" i="41"/>
  <c r="F27" i="41"/>
  <c r="H12" i="54"/>
  <c r="H84" i="54"/>
  <c r="H25" i="54"/>
  <c r="H32" i="54"/>
  <c r="H78" i="54"/>
  <c r="H71" i="54"/>
  <c r="H91" i="54" l="1"/>
  <c r="K10" i="52" l="1"/>
  <c r="J10" i="52"/>
  <c r="I10" i="52"/>
  <c r="G10" i="52"/>
  <c r="F10" i="52"/>
  <c r="E10" i="52"/>
  <c r="D10" i="52"/>
  <c r="C10" i="52"/>
  <c r="B10" i="52"/>
  <c r="C7" i="52"/>
  <c r="D7" i="52"/>
  <c r="E7" i="52"/>
  <c r="F7" i="52"/>
  <c r="G7" i="52"/>
  <c r="H7" i="52"/>
  <c r="I7" i="52"/>
  <c r="K7" i="52"/>
  <c r="B7" i="52"/>
  <c r="J9" i="52"/>
  <c r="K9" i="52" s="1"/>
  <c r="B8" i="52"/>
  <c r="J8" i="52" s="1"/>
  <c r="K8" i="52" s="1"/>
  <c r="C7" i="51"/>
  <c r="D7" i="51"/>
  <c r="E7" i="51"/>
  <c r="H7" i="51"/>
  <c r="I7" i="51"/>
  <c r="M7" i="51"/>
  <c r="B7" i="51"/>
  <c r="D8" i="51"/>
  <c r="D17" i="51"/>
  <c r="G8" i="51"/>
  <c r="G7" i="51" s="1"/>
  <c r="M8" i="51"/>
  <c r="J10" i="51"/>
  <c r="N10" i="51" s="1"/>
  <c r="J9" i="51"/>
  <c r="N9" i="51" s="1"/>
  <c r="L16" i="51"/>
  <c r="M16" i="51"/>
  <c r="H18" i="51"/>
  <c r="F17" i="51"/>
  <c r="I16" i="51"/>
  <c r="H16" i="51"/>
  <c r="G16" i="51"/>
  <c r="F16" i="51"/>
  <c r="E16" i="51"/>
  <c r="E18" i="51" s="1"/>
  <c r="D16" i="51"/>
  <c r="C16" i="51"/>
  <c r="B16" i="51"/>
  <c r="L8" i="51"/>
  <c r="L7" i="51" s="1"/>
  <c r="F8" i="51"/>
  <c r="F7" i="51" s="1"/>
  <c r="F18" i="51" s="1"/>
  <c r="C18" i="51"/>
  <c r="K10" i="51" l="1"/>
  <c r="J7" i="52"/>
  <c r="K9" i="51"/>
  <c r="I18" i="51"/>
  <c r="J17" i="51"/>
  <c r="J16" i="51" s="1"/>
  <c r="D18" i="51"/>
  <c r="G18" i="51"/>
  <c r="J8" i="51"/>
  <c r="M18" i="51"/>
  <c r="L18" i="51"/>
  <c r="K17" i="51"/>
  <c r="K16" i="51" s="1"/>
  <c r="B18" i="51"/>
  <c r="N8" i="51" l="1"/>
  <c r="N7" i="51" s="1"/>
  <c r="J7" i="51"/>
  <c r="J18" i="51" s="1"/>
  <c r="K8" i="51"/>
  <c r="K7" i="51"/>
  <c r="K18" i="51" s="1"/>
  <c r="N17" i="51"/>
  <c r="N16" i="51" s="1"/>
  <c r="L11" i="53" l="1"/>
  <c r="I9" i="53"/>
  <c r="H9" i="53"/>
  <c r="G9" i="53"/>
  <c r="F9" i="53"/>
  <c r="E9" i="53"/>
  <c r="D9" i="53"/>
  <c r="C9" i="53"/>
  <c r="J8" i="53"/>
  <c r="K8" i="53" s="1"/>
  <c r="B7" i="53"/>
  <c r="B9" i="53" s="1"/>
  <c r="M11" i="53" s="1"/>
  <c r="M12" i="53" s="1"/>
  <c r="J7" i="53" l="1"/>
  <c r="K7" i="53" l="1"/>
  <c r="K9" i="53" s="1"/>
  <c r="J9" i="53"/>
  <c r="N15" i="51" l="1"/>
  <c r="N13" i="51"/>
  <c r="N14" i="51"/>
  <c r="N18" i="51"/>
  <c r="N12" i="51"/>
  <c r="N11" i="51" l="1"/>
</calcChain>
</file>

<file path=xl/sharedStrings.xml><?xml version="1.0" encoding="utf-8"?>
<sst xmlns="http://schemas.openxmlformats.org/spreadsheetml/2006/main" count="497" uniqueCount="214">
  <si>
    <t>TT</t>
  </si>
  <si>
    <t>A</t>
  </si>
  <si>
    <t>B</t>
  </si>
  <si>
    <t>Tổng cộng</t>
  </si>
  <si>
    <t>Tổng số</t>
  </si>
  <si>
    <t>I</t>
  </si>
  <si>
    <t>II</t>
  </si>
  <si>
    <t>STT</t>
  </si>
  <si>
    <t>Phụ cấp thu hút theo Nghị định số 116/2010/NĐ-CP</t>
  </si>
  <si>
    <t>Tổng hệ số lương, phụ cấp CV, VK</t>
  </si>
  <si>
    <t xml:space="preserve">Trong đó: </t>
  </si>
  <si>
    <t xml:space="preserve"> Hệ số lương ngạch bậc</t>
  </si>
  <si>
    <t>Hệ số phụ cấp CV, VK</t>
  </si>
  <si>
    <t>KẾ TOÁN TRƯỞNG</t>
  </si>
  <si>
    <t>1.1</t>
  </si>
  <si>
    <t>1.2</t>
  </si>
  <si>
    <t>(Kèm theo Báo cáo số         /BC-UBND ngày       tháng    năm 2019 của UBND huyện …..)</t>
  </si>
  <si>
    <t>TRẠM Y TẾ XÃ</t>
  </si>
  <si>
    <t>Ghi chú: Xã ĐBKK theo Quyết định số …</t>
  </si>
  <si>
    <t>Tên đơn vị/ Họ và tên</t>
  </si>
  <si>
    <t>GIÁM ĐỐC</t>
  </si>
  <si>
    <t>NGƯỜI LẬP</t>
  </si>
  <si>
    <t>Hệ số phụ cấp thu hút 1 tháng</t>
  </si>
  <si>
    <t>2=1*0,7</t>
  </si>
  <si>
    <r>
      <t>TỔNG HỢP PHỤ CẤP THU HÚT NĂM 2019 THEO NGHỊ ĐỊNH SỐ 116/2010/NĐ-CP ( XÃ ĐBKK THEO QUYẾT ĐỊNH 131/QĐ-TTG, QUYẾT ĐỊNH 582/QĐ-TTG</t>
    </r>
    <r>
      <rPr>
        <b/>
        <sz val="14"/>
        <color rgb="FFFF0000"/>
        <rFont val="Times New Roman"/>
        <family val="1"/>
      </rPr>
      <t xml:space="preserve"> VÀ QUYẾT ĐỊNH 103/QĐ-TTG)</t>
    </r>
  </si>
  <si>
    <t>CÁC ĐƠN VỊ KHÔNG THUỘC PHẠM VI ÁP DỤNG NGHỊ ĐỊNH SỐ 64/2009/NĐ-CP</t>
  </si>
  <si>
    <t>CÁC ĐƠN VỊ THUỘC PHẠM VI ÁP DỤNG NGHỊ ĐỊNH SỐ 64/2009/NĐ-CP</t>
  </si>
  <si>
    <t>Tên đơn vị/Họ và tên</t>
  </si>
  <si>
    <t>Số tháng hưởng theo từng hệ số</t>
  </si>
  <si>
    <t>1=1.1+1.2</t>
  </si>
  <si>
    <t>ĐVT: 1.000 đồng</t>
  </si>
  <si>
    <t>TỔNG HỢP PHỤ CẤP CÔNG TÁC LÂU NĂM NĂM 2019 THEO NGHỊ ĐỊNH 116/2010/NĐ-CP (XÃ ĐBKK THEO QUYẾT ĐỊNH 131/QĐ-TTG, QUYẾT ĐỊNH 582/QĐ-TTG VÀ QUYẾT ĐỊNH 103/QĐ-TTG)</t>
  </si>
  <si>
    <t>Phụ cấp thu hút năm 2019 theo mức lương cơ sở 1390000</t>
  </si>
  <si>
    <t>4=2*3*1390</t>
  </si>
  <si>
    <t>Số tháng hưởng phụ cấp</t>
  </si>
  <si>
    <t xml:space="preserve">Ghi chú </t>
  </si>
  <si>
    <t xml:space="preserve">Quyết định công nhận </t>
  </si>
  <si>
    <t>Tên xóm, xã  ĐBKK</t>
  </si>
  <si>
    <t>Phụ cấp lâu năm 2019 theo lương cơ sở 1390</t>
  </si>
  <si>
    <t>ĐVT: 1000 đồng</t>
  </si>
  <si>
    <t>Nội dung</t>
  </si>
  <si>
    <t xml:space="preserve">Thu dịch vụ khám, chữa bệnh </t>
  </si>
  <si>
    <t>Các khoản chi được trừ khi xác định nguồn thực hiện chính sách cải cách tiền lương</t>
  </si>
  <si>
    <t>35% số thu được để lại làm nguồn cải cách tiền lương</t>
  </si>
  <si>
    <t xml:space="preserve">Tổng thu </t>
  </si>
  <si>
    <t>Trong đó: Tiền lương thu được trong giá dịch vụ KCB</t>
  </si>
  <si>
    <t xml:space="preserve">Chi phi thuốc, máu, dịch truyền, vât tư tiêu hao, vật tư thay thế... </t>
  </si>
  <si>
    <t>Phụ cấp trực, phẫu thuật</t>
  </si>
  <si>
    <t>Tiền lương thu được trong giá dịch vụ KCB</t>
  </si>
  <si>
    <t>Tiền điện, nước, tiền nhiên liệu, tiền vệ sinh, môi trường, xử lý chất thải</t>
  </si>
  <si>
    <t>Tiền mua thay thế công cụ, dụng cụ</t>
  </si>
  <si>
    <t>Tiền duy tu, bão dưỡng thiết bị</t>
  </si>
  <si>
    <t>Khám, chữa bệnh tại trạm y tế cấp xã</t>
  </si>
  <si>
    <t>NGƯỜI LẬP BIỂU</t>
  </si>
  <si>
    <t>THỦ TRƯỞNG ĐƠN VỊ</t>
  </si>
  <si>
    <t>Ghi chú: xã ĐBKK theo QĐ số...</t>
  </si>
  <si>
    <t xml:space="preserve">TRUNG TÂM Y TẾ HUYỆN QUỲ CHÂU </t>
  </si>
  <si>
    <t>Ghi chú (Tổng tiền lương thu được trong giá dịch vụ KCB)</t>
  </si>
  <si>
    <t>Tiền công trả cho vị trí lao động thường xuyên theo hợp đồng</t>
  </si>
  <si>
    <t>Chi khác (Công tác phí, tiếp khách, ngoài giờ, thông tin, tuyn truyền, liên lạc…)</t>
  </si>
  <si>
    <t xml:space="preserve">Chênh lệch thu chi </t>
  </si>
  <si>
    <t>10= (2-(4+…9)) *35%</t>
  </si>
  <si>
    <t>11=3+10</t>
  </si>
  <si>
    <t>Trung tâm y tế Quỳ châu</t>
  </si>
  <si>
    <t>BHYTế</t>
  </si>
  <si>
    <t xml:space="preserve">Viện phí </t>
  </si>
  <si>
    <t>Thu khác</t>
  </si>
  <si>
    <t xml:space="preserve">Trích lập các loại quỹ </t>
  </si>
  <si>
    <t>1) Quỹ PTSN 15%</t>
  </si>
  <si>
    <t>2) Quỹ phúc lợi 20%</t>
  </si>
  <si>
    <t>3) Quỹ khen thưởng 20%</t>
  </si>
  <si>
    <t>4) Quỹ TNTT 45%</t>
  </si>
  <si>
    <t>Trạm y tế xã</t>
  </si>
  <si>
    <t xml:space="preserve">Lê Hữu Ngọc </t>
  </si>
  <si>
    <t xml:space="preserve">Đặng Tân Minh </t>
  </si>
  <si>
    <t>TỔNG HỢP SỐ THU DỊCH VỤ KCB VÀ NGUỒN CẢI CÁCH TIỀN LƯƠNG QUÝ 6 THÁNG ĐẦU NĂM 2019</t>
  </si>
  <si>
    <t>TỔNG HỢP SỐ THU DỊCH VỤ KCB VÀ NGUỒN CẢI CÁCH TIỀN LƯƠNG</t>
  </si>
  <si>
    <t>Ghi chú</t>
  </si>
  <si>
    <t>Năm 2018</t>
  </si>
  <si>
    <t>Khám, chữa bệnh tại TTYT</t>
  </si>
  <si>
    <t>6 tháng đầu năm 2019</t>
  </si>
  <si>
    <t>(Số liệu phải khớp với báo cáo quyết toán)</t>
  </si>
  <si>
    <t>TỔNG HỢP SỐ THU DỊCH VỤ KCB VÀ NGUỒN CẢI CÁCH TIỀN LƯƠNG NĂM 2018</t>
  </si>
  <si>
    <t xml:space="preserve">           SỞ Y TẾ NGHỆ AN</t>
  </si>
  <si>
    <t>TRUNG TÂM Y TẾ QUỲ CHÂU</t>
  </si>
  <si>
    <r>
      <t>TỔNG HỢP PHỤ CẤP THU HÚT NĂM 2019 THEO NGHỊ ĐỊNH SỐ 64/2009/NĐ-CP ( XÃ ĐBKK THEO QUYẾT ĐỊNH 131/QĐ-TTG, QUYẾT ĐỊNH 582/QĐ-TTG</t>
    </r>
    <r>
      <rPr>
        <b/>
        <sz val="14"/>
        <color rgb="FFFF0000"/>
        <rFont val="Times New Roman"/>
        <family val="1"/>
      </rPr>
      <t xml:space="preserve"> VÀ QUYẾT ĐỊNH 103/QĐ-TTG)</t>
    </r>
  </si>
  <si>
    <t>Phụ cấp thu hút theo Nghị định số 64/2009/NĐ-CP</t>
  </si>
  <si>
    <t>Trạm Y tế xã Châu Thuận</t>
  </si>
  <si>
    <t>Bản Piu - Xã Châu Thuận</t>
  </si>
  <si>
    <t>QĐ582</t>
  </si>
  <si>
    <t>Lê Thị Quỳnh Giang</t>
  </si>
  <si>
    <t>Vi Thị Chi</t>
  </si>
  <si>
    <t>Trạm Y tế xã Châu Bính</t>
  </si>
  <si>
    <t>Bản Luồng - Xã Châu Bính</t>
  </si>
  <si>
    <t>Phan Thị Thu Hương</t>
  </si>
  <si>
    <t>III</t>
  </si>
  <si>
    <t>Trạm Y tế xã Châu Tiến</t>
  </si>
  <si>
    <t>Bản Hợp Tiến - Xã Châu Tiến</t>
  </si>
  <si>
    <t>IV</t>
  </si>
  <si>
    <t>Trạm Y tế xã Châu Thắng</t>
  </si>
  <si>
    <t>Bản Xóm Mới - Xã Châu Thắng</t>
  </si>
  <si>
    <t>Sầm Thị Thanh</t>
  </si>
  <si>
    <t>Lô Thị Hồng Nhi</t>
  </si>
  <si>
    <t>V</t>
  </si>
  <si>
    <t>Trạm Y tế xã Châu Hạnh</t>
  </si>
  <si>
    <t>Bản Minh Tiến - Xã Châu Hạnh</t>
  </si>
  <si>
    <t>Lê Thị Phương Thảo</t>
  </si>
  <si>
    <t>VI</t>
  </si>
  <si>
    <t>Trạm Y tế thị trấn Tân Lạc</t>
  </si>
  <si>
    <t>Không được hưởng thu hút</t>
  </si>
  <si>
    <t>VII</t>
  </si>
  <si>
    <t>Trạm Y tế xã Châu Hội</t>
  </si>
  <si>
    <t>Đã hưởng đủ 5 năm</t>
  </si>
  <si>
    <t>VIII</t>
  </si>
  <si>
    <t>Trạm Y tế xã Châu Bình</t>
  </si>
  <si>
    <t>Bản Bình 2 - Xã Châu Bình</t>
  </si>
  <si>
    <t>QĐ103</t>
  </si>
  <si>
    <t>Vi Thị Hiền</t>
  </si>
  <si>
    <t>Tạ Thị Châu</t>
  </si>
  <si>
    <t>Lương Thị Nga</t>
  </si>
  <si>
    <t>IX</t>
  </si>
  <si>
    <t xml:space="preserve"> Trạm Y tế xã Châu Nga</t>
  </si>
  <si>
    <t>X</t>
  </si>
  <si>
    <t>Trạm Y tế xã Châu Phong</t>
  </si>
  <si>
    <t>Bản Xóm Mới - Xã Châu Phong</t>
  </si>
  <si>
    <t>Trương Thị Hiền</t>
  </si>
  <si>
    <t>Phạm Thị Vân</t>
  </si>
  <si>
    <t>XI</t>
  </si>
  <si>
    <t xml:space="preserve">  Trạm Y tế xã Châu Hoàn</t>
  </si>
  <si>
    <t>XII</t>
  </si>
  <si>
    <t xml:space="preserve"> Trạm Y tế xã Diên Lãm</t>
  </si>
  <si>
    <t>Bản Chao - Xã Diên Lãm</t>
  </si>
  <si>
    <t>Vi Minh Đức</t>
  </si>
  <si>
    <t>Đặng Ngọc Linh</t>
  </si>
  <si>
    <t xml:space="preserve">Các trạm y tế có 62/67 cán bộ tại vùng đặc biệt khó khăn. Trong 62 cán bộ tại vùng đặc biệt khó khăn thì 49 người đã nhận đủ phụ cấp thu hút 5 năm. </t>
  </si>
  <si>
    <t>Đinh Ngọc Khiêm</t>
  </si>
  <si>
    <t>Lê Hữu Ngọc</t>
  </si>
  <si>
    <t>Đặng Tân Minh</t>
  </si>
  <si>
    <t>Lê thị Quỳnh Giang</t>
  </si>
  <si>
    <t>Trương Thị Thủy</t>
  </si>
  <si>
    <t>Phạm Thị Ngọc</t>
  </si>
  <si>
    <t>Lương Thị Thủy</t>
  </si>
  <si>
    <t>Trần Xuân Hòa</t>
  </si>
  <si>
    <t>Trần Thị Xuyến</t>
  </si>
  <si>
    <t>Mạc Thị Thuyết</t>
  </si>
  <si>
    <t>Vi Thị Lý</t>
  </si>
  <si>
    <t>Vang Thanh Bình</t>
  </si>
  <si>
    <t>Phan Thu Hương</t>
  </si>
  <si>
    <t>Lương Thị Hà</t>
  </si>
  <si>
    <t>Tăng Văn Tân</t>
  </si>
  <si>
    <t>Hà Thị Thơ</t>
  </si>
  <si>
    <t>Lê Thị An</t>
  </si>
  <si>
    <t>Lang Thị Hoài</t>
  </si>
  <si>
    <t>Vi Thị Hồng</t>
  </si>
  <si>
    <t>Lương Thị Tuyến</t>
  </si>
  <si>
    <t>Lữ Thị Thanh</t>
  </si>
  <si>
    <t>Nguyễn Thị Nhung</t>
  </si>
  <si>
    <t>Sầm Thị Mười</t>
  </si>
  <si>
    <t>Lê Thị Nga</t>
  </si>
  <si>
    <t>Trần Thị Châu</t>
  </si>
  <si>
    <t>Bùi Thị Hạnh</t>
  </si>
  <si>
    <t>Sầm Thị Hà</t>
  </si>
  <si>
    <t>Lê Thị Hòa</t>
  </si>
  <si>
    <t>Không được hưởng</t>
  </si>
  <si>
    <t>Vi Thị Chuyên</t>
  </si>
  <si>
    <t>Vi Thị Lan</t>
  </si>
  <si>
    <t>Vi Thị Đào</t>
  </si>
  <si>
    <t>Nguyễn Thị Hiền</t>
  </si>
  <si>
    <t>Nguyễn Thị Loan</t>
  </si>
  <si>
    <t>Lương Thị Hiền</t>
  </si>
  <si>
    <t>Lương Thị Ngân</t>
  </si>
  <si>
    <t>Sầm Thị Hảo</t>
  </si>
  <si>
    <t>Lữ Thị Thành</t>
  </si>
  <si>
    <t>Lữ thị Mai Lê</t>
  </si>
  <si>
    <t>Phạm Thị Nhi</t>
  </si>
  <si>
    <t>Nguyễn Thị Liên</t>
  </si>
  <si>
    <t>Nguyễn Thị Nhàn</t>
  </si>
  <si>
    <t>Lang Văn Hùng</t>
  </si>
  <si>
    <t>Nguyễn thị Hồng Vân</t>
  </si>
  <si>
    <t>Vi Văn Sinh</t>
  </si>
  <si>
    <t>Vy Thị Thanh</t>
  </si>
  <si>
    <t>Vy Văn Đào</t>
  </si>
  <si>
    <t>Quang Văn Dũng</t>
  </si>
  <si>
    <t xml:space="preserve">Vi Thị Kim Chi </t>
  </si>
  <si>
    <t>Lô Văn Hải</t>
  </si>
  <si>
    <t>Lữ Ngọc Chuyển</t>
  </si>
  <si>
    <t>Quang Thị Hương</t>
  </si>
  <si>
    <t>Lữ Bình Ngọc</t>
  </si>
  <si>
    <t>Vi Thị Nhung</t>
  </si>
  <si>
    <t>Lang Văn Như</t>
  </si>
  <si>
    <t>Hà Văn Bính</t>
  </si>
  <si>
    <t>Hà Thị Lý</t>
  </si>
  <si>
    <t>Quang Thị Hồng</t>
  </si>
  <si>
    <t>Tổng cộng:</t>
  </si>
  <si>
    <r>
      <t xml:space="preserve">TỔNG HỢP PHỤ CẤP ƯU ĐÃI TĂNG THÊM TỪ 40% LÊN 70% NĂM 2019 THEO NGHỊ ĐỊNH  SỐ 64/2009/NĐ-CP  (XÃ ĐBKK THEO QUYẾT ĐỊNH 131/QĐ-TTG, QUYẾT ĐỊNH 582/QĐ-TTG </t>
    </r>
    <r>
      <rPr>
        <b/>
        <sz val="14"/>
        <color rgb="FFFF0000"/>
        <rFont val="Times New Roman"/>
        <family val="1"/>
      </rPr>
      <t>VÀ QUYẾT ĐỊNH 103/QĐ-TTG)</t>
    </r>
  </si>
  <si>
    <t>Phụ cấp Ưu đãi theo Nghị định số 64/2009/NĐ-CP của số người đang được hưởng</t>
  </si>
  <si>
    <t>Tổng hệ số phụ cấp Ưu đãi tăng thêm 30%</t>
  </si>
  <si>
    <t>Phụ cấp Ưu đãi chênh lệch tăng thêm từ 40% lên 70% năm 2019 theo mức lương cơ sở 1390</t>
  </si>
  <si>
    <t>2=1*0,3</t>
  </si>
  <si>
    <t>Lương Thị Tuyến ( Hưu T11/2019)</t>
  </si>
  <si>
    <t>Trạm Y tế thị trấn Tân Lạc - Chỉ hưởng 40 ưu đãi</t>
  </si>
  <si>
    <t>Đầu năm 2019 chưa cấp ưu đãi tăng thêm 30% ( Mới chỉ trả 40%)</t>
  </si>
  <si>
    <t>Vy Thị Thanh ( Hưu T7/2019)</t>
  </si>
  <si>
    <t>Phụ cấp thu hút của các xã Đặc biệt khó khăn hưởng theo Nghị định 116/2010/NĐ-CP.</t>
  </si>
  <si>
    <t>Phụ cấp ưu đãi 70% của các xã Đặc biệt khó khăn hưởng theo Nghị định 64/2009/NĐ-CP. Đơn vị chỉ báo cáo phần kinh phí chênh lệch tăng thêm từ 40% lên 70%.</t>
  </si>
  <si>
    <t>Kinh phí 30% ưu đãi tăng thêm của xã Châu Bình. Dự toán đầu năm 2019 chưa cấp. Nay đề nghị cấp bổ sung cho đơn vị 94.706.000 đồng ( Theo QĐ 103/QĐ-TTg ngày 22/1/2019  của Thủ tướng chính phủ )</t>
  </si>
  <si>
    <t xml:space="preserve"> Số người được hưởng chính sách hỗ trợ nước ngọt tại trạm y tế: 62</t>
  </si>
  <si>
    <t xml:space="preserve"> Số người được hưởng chính sách hỗ trợ nước ngọt tại TTYT: 0</t>
  </si>
  <si>
    <t>Quỳ châu, ngày 26 tháng 8 năm 2019</t>
  </si>
  <si>
    <t>Chuyển từ trạm y tế xã Châu hạnh sang từ 01/5/2019</t>
  </si>
  <si>
    <t>Quỳ châu, ngày 22 tháng 8 năm 2019</t>
  </si>
  <si>
    <t>KCB tại trạm y tế cấp xã</t>
  </si>
  <si>
    <t>Báo cáo chưa có số liệu giảm trừ xuất toán.</t>
  </si>
  <si>
    <t xml:space="preserve"> Hiện tại chỉ có 10 cán bộ đang hưởng phụ cấp thu hút trong năm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</si>
</sst>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4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(* #,##0_);_(* \(#,##0\);_(* &quot;-&quot;??_);_(@_)"/>
    <numFmt numFmtId="171" formatCode="_-* #,##0_-;\-* #,##0_-;_-* &quot;-&quot;_-;_-@_-"/>
    <numFmt numFmtId="172" formatCode="_-* #,##0.00_-;\-* #,##0.00_-;_-* &quot;-&quot;??_-;_-@_-"/>
    <numFmt numFmtId="173" formatCode="0.000"/>
    <numFmt numFmtId="174" formatCode="_-&quot;$&quot;* #,##0_-;\-&quot;$&quot;* #,##0_-;_-&quot;$&quot;* &quot;-&quot;_-;_-@_-"/>
    <numFmt numFmtId="175" formatCode="_-&quot;$&quot;* #,##0.00_-;\-&quot;$&quot;* #,##0.00_-;_-&quot;$&quot;* &quot;-&quot;??_-;_-@_-"/>
    <numFmt numFmtId="176" formatCode="#,###;\-#,###;&quot;&quot;;_(@_)"/>
    <numFmt numFmtId="177" formatCode="&quot;$&quot;#,##0;[Red]\-&quot;$&quot;#,##0"/>
    <numFmt numFmtId="178" formatCode="#,##0\ &quot;$&quot;_);[Red]\(#,##0\ &quot;$&quot;\)"/>
    <numFmt numFmtId="179" formatCode="&quot;\&quot;#,##0;[Red]&quot;\&quot;&quot;\&quot;\-#,##0"/>
    <numFmt numFmtId="180" formatCode="&quot;VND&quot;#,##0_);[Red]\(&quot;VND&quot;#,##0\)"/>
    <numFmt numFmtId="181" formatCode="&quot;$&quot;###,0&quot;.&quot;00_);[Red]\(&quot;$&quot;###,0&quot;.&quot;00\)"/>
    <numFmt numFmtId="182" formatCode="#,##0\ &quot;F&quot;;[Red]\-#,##0\ &quot;F&quot;"/>
    <numFmt numFmtId="183" formatCode="_-* #,##0\ &quot;F&quot;_-;\-* #,##0\ &quot;F&quot;_-;_-* &quot;-&quot;\ &quot;F&quot;_-;_-@_-"/>
    <numFmt numFmtId="184" formatCode="#,##0.00\ &quot;F&quot;;\-#,##0.00\ &quot;F&quot;"/>
    <numFmt numFmtId="185" formatCode="#,##0.00\ &quot;F&quot;;[Red]\-#,##0.00\ &quot;F&quot;"/>
    <numFmt numFmtId="186" formatCode="###\ ###\ ###"/>
    <numFmt numFmtId="187" formatCode="_-&quot;£&quot;* #,##0_-;\-&quot;£&quot;* #,##0_-;_-&quot;£&quot;* &quot;-&quot;_-;_-@_-"/>
    <numFmt numFmtId="188" formatCode="&quot;\&quot;#,##0;[Red]&quot;\&quot;\-#,##0"/>
    <numFmt numFmtId="189" formatCode="&quot;\&quot;#,##0.00;[Red]&quot;\&quot;\-#,##0.00"/>
    <numFmt numFmtId="190" formatCode="_ * #,##0_)\ _$_ ;_ * \(#,##0\)\ _$_ ;_ * &quot;-&quot;_)\ _$_ ;_ @_ "/>
    <numFmt numFmtId="191" formatCode="_ * ###,0&quot;.&quot;00_)\ &quot;$&quot;_ ;_ * \(###,0&quot;.&quot;00\)\ &quot;$&quot;_ ;_ * &quot;-&quot;??_)\ &quot;$&quot;_ ;_ @_ "/>
    <numFmt numFmtId="192" formatCode="_ * ###,0&quot;.&quot;00_)\ _$_ ;_ * \(###,0&quot;.&quot;00\)\ _$_ ;_ * &quot;-&quot;??_)\ _$_ ;_ @_ "/>
    <numFmt numFmtId="193" formatCode="General_)"/>
    <numFmt numFmtId="194" formatCode="&quot;$&quot;#,##0.00_);\(&quot;$&quot;#.##0\)"/>
    <numFmt numFmtId="195" formatCode="_ * #,##0_)_$_ ;_ * \(#,##0\)_$_ ;_ * &quot;-&quot;_)_$_ ;_ @_ "/>
    <numFmt numFmtId="196" formatCode="_ * #,##0.00_)&quot;$&quot;_ ;_ * \(#,##0.00\)&quot;$&quot;_ ;_ * &quot;-&quot;??_)&quot;$&quot;_ ;_ @_ "/>
    <numFmt numFmtId="197" formatCode="_ * #,##0.00_)_$_ ;_ * \(#,##0.00\)_$_ ;_ * &quot;-&quot;??_)_$_ ;_ @_ "/>
    <numFmt numFmtId="198" formatCode="&quot;R$&quot;\ #,##0_);\(&quot;R$&quot;\ #,##0\)"/>
    <numFmt numFmtId="199" formatCode="\t0.00%"/>
    <numFmt numFmtId="200" formatCode="\t#\ ??/??"/>
    <numFmt numFmtId="201" formatCode="#,##0;\(#,##0\)"/>
    <numFmt numFmtId="202" formatCode="#,##0.00&quot; F&quot;;[Red]\-#,##0.00&quot; F&quot;"/>
    <numFmt numFmtId="203" formatCode="_-&quot;ñ&quot;* #,##0_-;\-&quot;ñ&quot;* #,##0_-;_-&quot;ñ&quot;* &quot;-&quot;_-;_-@_-"/>
    <numFmt numFmtId="204" formatCode="\$#,##0_);[Red]\(\$#,##0\)"/>
    <numFmt numFmtId="205" formatCode="##.##%"/>
    <numFmt numFmtId="206" formatCode="_-* #,##0.0_-;\-* #,##0.0_-;_-* &quot;-&quot;_-;_-@_-"/>
    <numFmt numFmtId="207" formatCode="mm&quot;월&quot;\ dd&quot;일&quot;"/>
    <numFmt numFmtId="208" formatCode="0.00000000"/>
    <numFmt numFmtId="209" formatCode="_ * #,##0.00_ ;_ * \-#,##0.00_ ;_ * &quot;-&quot;??_ ;_ @_ "/>
    <numFmt numFmtId="210" formatCode="_ * #,##0_ ;_ * \-#,##0_ ;_ * &quot;-&quot;_ ;_ @_ "/>
    <numFmt numFmtId="211" formatCode="[Red]&quot;@ &quot;#,##0_ ;[Red]&quot;@ &quot;\-#,##0\ "/>
    <numFmt numFmtId="212" formatCode="_-* #,##0\ _F_-;\-* #,##0\ _F_-;_-* &quot;-&quot;\ _F_-;_-@_-"/>
    <numFmt numFmtId="213" formatCode="_-* #,##0&quot;$&quot;_-;_-* #,##0&quot;$&quot;\-;_-* &quot;-&quot;&quot;$&quot;_-;_-@_-"/>
    <numFmt numFmtId="214" formatCode="_-* #,##0\ &quot;$&quot;_-;\-* #,##0\ &quot;$&quot;_-;_-* &quot;-&quot;\ &quot;$&quot;_-;_-@_-"/>
    <numFmt numFmtId="215" formatCode="_ * #,##0_)&quot;$&quot;_ ;_ * \(#,##0\)&quot;$&quot;_ ;_ * &quot;-&quot;_)&quot;$&quot;_ ;_ @_ "/>
    <numFmt numFmtId="216" formatCode="_-* #,##0.00\ _V_N_D_-;\-* #,##0.00\ _V_N_D_-;_-* &quot;-&quot;??\ _V_N_D_-;_-@_-"/>
    <numFmt numFmtId="217" formatCode="_-* #,##0.00\ _F_-;\-* #,##0.00\ _F_-;_-* &quot;-&quot;??\ _F_-;_-@_-"/>
    <numFmt numFmtId="218" formatCode="_-* #,##0.00_$_-;_-* #,##0.00_$\-;_-* &quot;-&quot;??_$_-;_-@_-"/>
    <numFmt numFmtId="219" formatCode="_-* #,##0.00\ _ñ_-;\-* #,##0.00\ _ñ_-;_-* &quot;-&quot;??\ _ñ_-;_-@_-"/>
    <numFmt numFmtId="220" formatCode="_-* #,##0.00000000_-;\-* #,##0.00000000_-;_-* &quot;-&quot;??_-;_-@_-"/>
    <numFmt numFmtId="221" formatCode="_(&quot;$&quot;\ * #,##0_);_(&quot;$&quot;\ * \(#,##0\);_(&quot;$&quot;\ * &quot;-&quot;_);_(@_)"/>
    <numFmt numFmtId="222" formatCode="_-* #,##0\ &quot;ñ&quot;_-;\-* #,##0\ &quot;ñ&quot;_-;_-* &quot;-&quot;\ &quot;ñ&quot;_-;_-@_-"/>
    <numFmt numFmtId="223" formatCode="_ &quot;$&quot;* #,##0_ ;_ &quot;$&quot;* \-#,##0_ ;_ &quot;$&quot;* &quot;-&quot;_ ;_ @_ "/>
    <numFmt numFmtId="224" formatCode="_-* #,##0\ _V_N_D_-;\-* #,##0\ _V_N_D_-;_-* &quot;-&quot;\ _V_N_D_-;_-@_-"/>
    <numFmt numFmtId="225" formatCode="_-* #,##0_$_-;_-* #,##0_$\-;_-* &quot;-&quot;_$_-;_-@_-"/>
    <numFmt numFmtId="226" formatCode="_-* #,##0\ _$_-;\-* #,##0\ _$_-;_-* &quot;-&quot;\ _$_-;_-@_-"/>
    <numFmt numFmtId="227" formatCode="_-* #,##0\ _ñ_-;\-* #,##0\ _ñ_-;_-* &quot;-&quot;\ _ñ_-;_-@_-"/>
    <numFmt numFmtId="228" formatCode="_ &quot;\&quot;* #,##0_ ;_ &quot;\&quot;* \-#,##0_ ;_ &quot;\&quot;* &quot;-&quot;_ ;_ @_ "/>
    <numFmt numFmtId="229" formatCode="###0"/>
    <numFmt numFmtId="230" formatCode="0.0000000"/>
    <numFmt numFmtId="231" formatCode="_-#,##0.0000;* \-#,##0.00;* _-&quot;&quot;;@"/>
    <numFmt numFmtId="232" formatCode="* #,##0.00;* \-#,##0.00;* &quot;-&quot;??;@"/>
    <numFmt numFmtId="233" formatCode="#.00"/>
    <numFmt numFmtId="234" formatCode="&quot;$&quot;#&quot;$&quot;##0_);\(&quot;$&quot;#&quot;$&quot;##0\)"/>
    <numFmt numFmtId="235" formatCode="0.0000"/>
    <numFmt numFmtId="236" formatCode="&quot;\&quot;#,##0.00;&quot;\&quot;\-#,##0.00"/>
    <numFmt numFmtId="237" formatCode="#."/>
    <numFmt numFmtId="238" formatCode="&quot;SFr.&quot;\ #,##0.00;[Red]&quot;SFr.&quot;\ \-#,##0.00"/>
    <numFmt numFmtId="239" formatCode="_ &quot;SFr.&quot;\ * #,##0_ ;_ &quot;SFr.&quot;\ * \-#,##0_ ;_ &quot;SFr.&quot;\ * &quot;-&quot;_ ;_ @_ "/>
    <numFmt numFmtId="240" formatCode="_-* #,##0.00\ &quot;F&quot;_-;\-* #,##0.00\ &quot;F&quot;_-;_-* &quot;-&quot;??\ &quot;F&quot;_-;_-@_-"/>
    <numFmt numFmtId="241" formatCode="0.000E+00"/>
    <numFmt numFmtId="242" formatCode="0.0"/>
    <numFmt numFmtId="243" formatCode="_ &quot;R&quot;\ * #,##0_ ;_ &quot;R&quot;\ * \-#,##0_ ;_ &quot;R&quot;\ * &quot;-&quot;_ ;_ @_ "/>
    <numFmt numFmtId="244" formatCode="&quot;$&quot;#,##0.000_);[Red]\(&quot;$&quot;#,##0.00\)"/>
    <numFmt numFmtId="245" formatCode="_-* #,##0\ _D_M_-;\-* #,##0\ _D_M_-;_-* &quot;-&quot;\ _D_M_-;_-@_-"/>
    <numFmt numFmtId="246" formatCode="_-* #,##0.00\ _D_M_-;\-* #,##0.00\ _D_M_-;_-* &quot;-&quot;??\ _D_M_-;_-@_-"/>
    <numFmt numFmtId="247" formatCode="_-&quot;F&quot;\ * #,##0.0_-;_-&quot;F&quot;\ * #,##0.0\-;_-&quot;F&quot;\ * &quot;-&quot;??_-;_-@_-"/>
    <numFmt numFmtId="248" formatCode="&quot;\&quot;#,##0.00;[Red]&quot;\&quot;&quot;\&quot;&quot;\&quot;&quot;\&quot;&quot;\&quot;&quot;\&quot;\-#,##0.00"/>
    <numFmt numFmtId="249" formatCode="_-[$€]* #,##0.00_-;\-[$€]* #,##0.00_-;_-[$€]* &quot;-&quot;??_-;_-@_-"/>
    <numFmt numFmtId="250" formatCode="_-* #,##0\ _F_B_-;\-* #,##0\ _F_B_-;_-* &quot;-&quot;\ _F_B_-;_-@_-"/>
    <numFmt numFmtId="251" formatCode="_ * #,##0.00_)&quot;£&quot;_ ;_ * \(#,##0.00\)&quot;£&quot;_ ;_ * &quot;-&quot;??_)&quot;£&quot;_ ;_ @_ "/>
    <numFmt numFmtId="252" formatCode="#,##0.000_);\(#,##0.000\)"/>
    <numFmt numFmtId="253" formatCode="#,##0.0_);\(#,##0.0\)"/>
    <numFmt numFmtId="254" formatCode="0.0%;\(0.0%\)"/>
    <numFmt numFmtId="255" formatCode="#"/>
    <numFmt numFmtId="256" formatCode="&quot;$&quot;#&quot;$&quot;##0_);[Red]\(&quot;$&quot;#&quot;$&quot;##0\)"/>
    <numFmt numFmtId="257" formatCode="&quot;¡Ì&quot;#,##0;[Red]\-&quot;¡Ì&quot;#,##0"/>
    <numFmt numFmtId="258" formatCode="\$#,##0\ ;\(\$#,##0\)"/>
    <numFmt numFmtId="259" formatCode="_(&quot;.&quot;* #&quot;$&quot;##0_);_(&quot;.&quot;* \(#&quot;$&quot;##0\);_(&quot;.&quot;* &quot;-&quot;_);_(@_)"/>
    <numFmt numFmtId="260" formatCode="&quot;\&quot;#,##0;[Red]\-&quot;\&quot;#,##0"/>
    <numFmt numFmtId="261" formatCode="_-* #,##0.0\ _F_-;\-* #,##0.0\ _F_-;_-* &quot;-&quot;??\ _F_-;_-@_-"/>
    <numFmt numFmtId="262" formatCode="0.00000000000E+00;\?"/>
    <numFmt numFmtId="263" formatCode="&quot;£&quot;#,##0;[Red]\-&quot;£&quot;#,##0"/>
    <numFmt numFmtId="264" formatCode="#,##0\ &quot;F&quot;;\-#,##0\ &quot;F&quot;"/>
    <numFmt numFmtId="265" formatCode="_-* #,##0\ &quot;DM&quot;_-;\-* #,##0\ &quot;DM&quot;_-;_-* &quot;-&quot;\ &quot;DM&quot;_-;_-@_-"/>
    <numFmt numFmtId="266" formatCode="_-* #,##0.00\ &quot;DM&quot;_-;\-* #,##0.00\ &quot;DM&quot;_-;_-* &quot;-&quot;??\ &quot;DM&quot;_-;_-@_-"/>
    <numFmt numFmtId="267" formatCode="_ * #,##0_)\ &quot;$&quot;_ ;_ * \(#,##0\)\ &quot;$&quot;_ ;_ * &quot;-&quot;_)\ &quot;$&quot;_ ;_ @_ "/>
    <numFmt numFmtId="268" formatCode="&quot;$&quot;#,##0;\-&quot;$&quot;#,##0"/>
    <numFmt numFmtId="269" formatCode="#,##0.00\ \ "/>
    <numFmt numFmtId="270" formatCode="_-* ###,0&quot;.&quot;00\ _F_B_-;\-* ###,0&quot;.&quot;00\ _F_B_-;_-* &quot;-&quot;??\ _F_B_-;_-@_-"/>
    <numFmt numFmtId="271" formatCode="_-* #,##0\ _₫_-;\-* #,##0\ _₫_-;_-* &quot;-&quot;??\ _₫_-;_-@_-"/>
    <numFmt numFmtId="272" formatCode="#,##0;[Red]#,##0"/>
    <numFmt numFmtId="273" formatCode="###\ ###\ ###\ ###\ .00"/>
    <numFmt numFmtId="274" formatCode="###\ ###\ ###.000"/>
    <numFmt numFmtId="275" formatCode="_-* #,##0.000\ _F_-;\-* #,##0.000\ _F_-;_-* &quot;-&quot;???\ _F_-;_-@_-"/>
    <numFmt numFmtId="276" formatCode="dd\-mm\-yy"/>
    <numFmt numFmtId="277" formatCode="_ * #,##0.00_)\ _$_ ;_ * \(#,##0.00\)\ _$_ ;_ * &quot;-&quot;??_)\ _$_ ;_ @_ "/>
    <numFmt numFmtId="278" formatCode="&quot;$&quot;#,##0.00"/>
    <numFmt numFmtId="279" formatCode="##,###.##"/>
    <numFmt numFmtId="280" formatCode="#0.##"/>
    <numFmt numFmtId="281" formatCode="0.0%"/>
    <numFmt numFmtId="282" formatCode="_._.* #,##0.0_)_%;_._.* \(#,##0.0\)_%;_._.* \ .0_)_%"/>
    <numFmt numFmtId="283" formatCode="_._.* #,##0.000_)_%;_._.* \(#,##0.000\)_%;_._.* \ .000_)_%"/>
    <numFmt numFmtId="284" formatCode="_(* #.##0_);_(* \(#.##0\);_(* &quot;-&quot;_);_(@_)"/>
    <numFmt numFmtId="285" formatCode="##,##0%"/>
    <numFmt numFmtId="286" formatCode="#,###%"/>
    <numFmt numFmtId="287" formatCode="##.##"/>
    <numFmt numFmtId="288" formatCode="###,###"/>
    <numFmt numFmtId="289" formatCode="###.###"/>
    <numFmt numFmtId="290" formatCode="##,###.####"/>
    <numFmt numFmtId="291" formatCode="_ * #,##0.00_ ;_ * &quot;\&quot;&quot;\&quot;&quot;\&quot;&quot;\&quot;&quot;\&quot;&quot;\&quot;\-#,##0.00_ ;_ * &quot;-&quot;??_ ;_ @_ "/>
    <numFmt numFmtId="292" formatCode="&quot;\&quot;#,##0.00;&quot;\&quot;&quot;\&quot;&quot;\&quot;&quot;\&quot;&quot;\&quot;&quot;\&quot;&quot;\&quot;&quot;\&quot;\-#,##0.00"/>
    <numFmt numFmtId="293" formatCode="_-* #,##0.0000\ _F_-;\-* #,##0.0000\ _F_-;_-* &quot;-&quot;??\ _F_-;_-@_-"/>
    <numFmt numFmtId="294" formatCode="&quot;$&quot;* #,##0.00_);&quot;$&quot;* \(#,##0.00\)"/>
    <numFmt numFmtId="295" formatCode="_(* #,##0.000_);_(* \(#,##0.000\);_(* &quot;-&quot;??_);_(@_)"/>
    <numFmt numFmtId="296" formatCode="_ * #,##0_ ;_ * &quot;\&quot;&quot;\&quot;&quot;\&quot;&quot;\&quot;&quot;\&quot;&quot;\&quot;\-#,##0_ ;_ * &quot;-&quot;_ ;_ @_ "/>
    <numFmt numFmtId="297" formatCode="##,##0.##"/>
    <numFmt numFmtId="298" formatCode="#,##0\ "/>
    <numFmt numFmtId="299" formatCode="mmm"/>
    <numFmt numFmtId="300" formatCode="#,###"/>
    <numFmt numFmtId="301" formatCode="_-&quot;ß&quot;* #,##0_-;\-&quot;ß&quot;* #,##0_-;_-&quot;ß&quot;* &quot;-&quot;_-;_-@_-"/>
    <numFmt numFmtId="302" formatCode="_-&quot;ß&quot;* #,##0.00_-;\-&quot;ß&quot;* #,##0.00_-;_-&quot;ß&quot;* &quot;-&quot;??_-;_-@_-"/>
    <numFmt numFmtId="303" formatCode="0%_);\(0%\)"/>
    <numFmt numFmtId="304" formatCode="mmm\-yyyy"/>
    <numFmt numFmtId="305" formatCode="_ * #,##0_ ;_ * \-#,##0_ ;_ * &quot;-&quot;??_ ;_ @_ "/>
    <numFmt numFmtId="306" formatCode="0.0000%"/>
    <numFmt numFmtId="307" formatCode="###,0&quot;.&quot;00\ &quot;F&quot;;[Red]\-###,0&quot;.&quot;00\ &quot;F&quot;"/>
    <numFmt numFmtId="308" formatCode="#,##0.00\ \ \ \ "/>
    <numFmt numFmtId="309" formatCode="_(* #,##0.0000_);_(* \(#,##0.0000\);_(* &quot;-&quot;??_);_(@_)"/>
    <numFmt numFmtId="310" formatCode="_(* #,##0.00000_);_(* \(#,##0.00000\);_(* &quot;-&quot;??_);_(@_)"/>
    <numFmt numFmtId="311" formatCode="&quot;$&quot;* #,##0_);&quot;$&quot;* \(#,##0\)"/>
    <numFmt numFmtId="312" formatCode="&quot;$&quot;* #,##0.00_)_%;&quot;$&quot;* \(#,##0.00\)_%"/>
    <numFmt numFmtId="313" formatCode="&quot;$&quot;* #,##0_)_%;&quot;$&quot;* \(#,##0\)_%"/>
    <numFmt numFmtId="314" formatCode="#,##0_)_%;\(#,##0\)_%"/>
    <numFmt numFmtId="315" formatCode="#,##0.00_)_%;\(#,##0.00\)_%"/>
  </numFmts>
  <fonts count="263">
    <font>
      <sz val="12"/>
      <name val="Times New Roman"/>
    </font>
    <font>
      <sz val="11"/>
      <color theme="1"/>
      <name val="Arial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2"/>
      <name val="????"/>
      <charset val="136"/>
    </font>
    <font>
      <sz val="10"/>
      <name val="Arial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0"/>
      <name val=".VnTime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2"/>
      <name val=".VnTime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3"/>
      <name val=".VnTime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4"/>
      <name val=".VnTimeH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10"/>
      <name val="VNtimes new roman"/>
      <family val="2"/>
    </font>
    <font>
      <sz val="12"/>
      <name val=".VnTime"/>
      <family val="2"/>
    </font>
    <font>
      <b/>
      <sz val="11"/>
      <color indexed="63"/>
      <name val="Calibri"/>
      <family val="2"/>
    </font>
    <font>
      <sz val="13"/>
      <name val=".VnTime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0"/>
      <name val="Helv"/>
      <family val="2"/>
    </font>
    <font>
      <sz val="11"/>
      <name val="‚l‚r ‚oƒSƒVƒbƒN"/>
      <family val="3"/>
      <charset val="128"/>
    </font>
    <font>
      <sz val="11"/>
      <name val=".VnTime"/>
      <family val="2"/>
    </font>
    <font>
      <sz val="11"/>
      <name val="µ¸¿ò"/>
    </font>
    <font>
      <sz val="9"/>
      <name val="Times New Roman"/>
      <family val="1"/>
    </font>
    <font>
      <sz val="10"/>
      <name val="Times New Roman"/>
      <family val="1"/>
    </font>
    <font>
      <sz val="10"/>
      <name val="BERNHARD"/>
    </font>
    <font>
      <sz val="10"/>
      <name val="Helv"/>
    </font>
    <font>
      <sz val="12"/>
      <name val=".VnArial Narrow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.VnTime"/>
      <family val="2"/>
    </font>
    <font>
      <sz val="7"/>
      <name val="Small Fonts"/>
      <family val="2"/>
    </font>
    <font>
      <sz val="14"/>
      <color indexed="8"/>
      <name val="Times New Roman"/>
      <family val="2"/>
    </font>
    <font>
      <sz val="11"/>
      <name val="–¾’©"/>
      <family val="1"/>
      <charset val="128"/>
    </font>
    <font>
      <sz val="12"/>
      <name val="VNTime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VNI-Times"/>
    </font>
    <font>
      <sz val="12"/>
      <name val="돋움체"/>
      <family val="3"/>
      <charset val="129"/>
    </font>
    <font>
      <sz val="11"/>
      <name val="VNI-Times"/>
    </font>
    <font>
      <b/>
      <sz val="10"/>
      <name val="SVNtimes new roman"/>
      <family val="2"/>
    </font>
    <font>
      <sz val="12"/>
      <name val="바탕체"/>
      <family val="1"/>
      <charset val="129"/>
    </font>
    <font>
      <sz val="9"/>
      <name val="ﾀﾞｯﾁ"/>
      <family val="3"/>
      <charset val="128"/>
    </font>
    <font>
      <sz val="12"/>
      <name val="VNtimes new roman"/>
      <family val="2"/>
    </font>
    <font>
      <sz val="10"/>
      <color indexed="19"/>
      <name val="돋움체"/>
      <family val="3"/>
      <charset val="129"/>
    </font>
    <font>
      <sz val="10"/>
      <name val="AngsanaUPC"/>
      <family val="1"/>
    </font>
    <font>
      <sz val="16"/>
      <name val="AngsanaUPC"/>
      <family val="3"/>
    </font>
    <font>
      <sz val="12"/>
      <name val="????"/>
      <family val="1"/>
      <charset val="136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4"/>
      <name val="??"/>
      <family val="3"/>
      <charset val="129"/>
    </font>
    <font>
      <sz val="11"/>
      <name val="돋움"/>
      <family val="3"/>
      <charset val="129"/>
    </font>
    <font>
      <sz val="10"/>
      <name val="VNI-Times"/>
    </font>
    <font>
      <sz val="10"/>
      <name val="굴림체"/>
      <family val="3"/>
      <charset val="129"/>
    </font>
    <font>
      <sz val="10"/>
      <name val="VNI-Times"/>
      <family val="2"/>
    </font>
    <font>
      <sz val="10"/>
      <color indexed="8"/>
      <name val="MS Sans Serif"/>
      <family val="2"/>
    </font>
    <font>
      <sz val="11"/>
      <name val=".VnTime"/>
      <family val="2"/>
    </font>
    <font>
      <sz val="12"/>
      <name val="VNI-Helve"/>
    </font>
    <font>
      <sz val="12"/>
      <name val="???"/>
    </font>
    <font>
      <sz val="12"/>
      <name val=".Vn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???"/>
      <family val="1"/>
      <charset val="129"/>
    </font>
    <font>
      <sz val="14"/>
      <name val="VnTime"/>
    </font>
    <font>
      <sz val="14"/>
      <name val="VnTime"/>
      <family val="2"/>
    </font>
    <font>
      <b/>
      <sz val="10"/>
      <name val=".VnTimeH"/>
      <family val="2"/>
    </font>
    <font>
      <b/>
      <sz val="10"/>
      <name val=".VnArial"/>
      <family val="2"/>
    </font>
    <font>
      <sz val="10"/>
      <name val="옛체"/>
      <family val="1"/>
      <charset val="129"/>
    </font>
    <font>
      <b/>
      <sz val="9"/>
      <color indexed="12"/>
      <name val="돋움체"/>
      <family val="3"/>
      <charset val="129"/>
    </font>
    <font>
      <sz val="12"/>
      <name val="???"/>
      <family val="3"/>
    </font>
    <font>
      <sz val="10"/>
      <name val="VnTimes"/>
      <family val="2"/>
    </font>
    <font>
      <sz val="12"/>
      <name val=".VnArial Narrow"/>
      <family val="2"/>
    </font>
    <font>
      <sz val="11"/>
      <name val="바탕체"/>
      <family val="1"/>
      <charset val="129"/>
    </font>
    <font>
      <sz val="10"/>
      <name val="굴림"/>
      <family val="3"/>
      <charset val="129"/>
    </font>
    <font>
      <sz val="1"/>
      <color indexed="0"/>
      <name val="Courier"/>
      <family val="3"/>
    </font>
    <font>
      <sz val="12"/>
      <color indexed="8"/>
      <name val="¹ÙÅÁÃ¼"/>
      <family val="1"/>
      <charset val="129"/>
    </font>
    <font>
      <b/>
      <sz val="9"/>
      <name val=".VnArialH"/>
      <family val="2"/>
    </font>
    <font>
      <sz val="11"/>
      <color indexed="8"/>
      <name val="맑은 고딕"/>
      <family val="3"/>
      <charset val="129"/>
    </font>
    <font>
      <sz val="11"/>
      <name val="굴림체"/>
      <family val="3"/>
      <charset val="129"/>
    </font>
    <font>
      <sz val="14"/>
      <name val="뼻뮝"/>
      <family val="3"/>
      <charset val="129"/>
    </font>
    <font>
      <sz val="8"/>
      <name val="Times New Roman"/>
      <family val="1"/>
      <charset val="163"/>
    </font>
    <font>
      <sz val="12"/>
      <name val="¹ÙÅÁÃ¼"/>
      <charset val="129"/>
    </font>
    <font>
      <sz val="12"/>
      <name val="Tms Rmn"/>
    </font>
    <font>
      <sz val="10"/>
      <name val="Times New Roman"/>
      <family val="1"/>
      <charset val="163"/>
    </font>
    <font>
      <sz val="12"/>
      <name val="System"/>
      <family val="1"/>
      <charset val="129"/>
    </font>
    <font>
      <b/>
      <sz val="10"/>
      <name val="Helv"/>
    </font>
    <font>
      <sz val="10"/>
      <name val="VNI-Aptima"/>
    </font>
    <font>
      <b/>
      <sz val="13"/>
      <name val=".VnArial Narrow"/>
      <family val="2"/>
    </font>
    <font>
      <sz val="10"/>
      <name val="MS Serif"/>
      <family val="1"/>
    </font>
    <font>
      <sz val="10"/>
      <name val="Arial CE"/>
      <charset val="238"/>
    </font>
    <font>
      <sz val="10"/>
      <color indexed="16"/>
      <name val="MS Serif"/>
      <family val="1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6"/>
      <name val="VNottawa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8"/>
      <name val="MS Sans Serif"/>
      <family val="2"/>
    </font>
    <font>
      <sz val="12"/>
      <name val="??"/>
      <family val="1"/>
      <charset val="129"/>
    </font>
    <font>
      <b/>
      <sz val="11"/>
      <name val="Helv"/>
    </font>
    <font>
      <b/>
      <sz val="12"/>
      <name val="VN-NTime"/>
      <family val="2"/>
    </font>
    <font>
      <sz val="12"/>
      <name val="바탕체"/>
      <family val="3"/>
      <charset val="129"/>
    </font>
    <font>
      <sz val="14"/>
      <name val="Times New Roman"/>
      <family val="1"/>
    </font>
    <font>
      <b/>
      <sz val="11"/>
      <name val="Arial"/>
      <family val="2"/>
    </font>
    <font>
      <sz val="11"/>
      <color indexed="8"/>
      <name val="Arial"/>
      <family val="2"/>
      <charset val="163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sz val="10"/>
      <name val="3C_Times_T"/>
    </font>
    <font>
      <sz val="12"/>
      <name val=".VnArialH"/>
      <family val="2"/>
    </font>
    <font>
      <i/>
      <sz val="10"/>
      <name val=".vntime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.VnArial"/>
      <family val="2"/>
    </font>
    <font>
      <sz val="14"/>
      <name val=".VnTime"/>
      <family val="2"/>
    </font>
    <font>
      <sz val="12"/>
      <name val="VNTime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sz val="8"/>
      <name val=".VnTime"/>
      <family val="2"/>
    </font>
    <font>
      <sz val="10"/>
      <name val="명조"/>
      <family val="3"/>
      <charset val="129"/>
    </font>
    <font>
      <sz val="10"/>
      <name val="Courier"/>
      <family val="3"/>
    </font>
    <font>
      <b/>
      <sz val="10"/>
      <name val=".Vn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±¼¸²Ã¼"/>
      <family val="3"/>
      <charset val="129"/>
    </font>
    <font>
      <sz val="10"/>
      <name val=".VnArial"/>
      <family val="2"/>
    </font>
    <font>
      <b/>
      <sz val="11"/>
      <color indexed="8"/>
      <name val="Calibri"/>
      <family val="2"/>
    </font>
    <font>
      <sz val="10"/>
      <name val=".VnArialH"/>
      <family val="2"/>
    </font>
    <font>
      <sz val="10"/>
      <name val="VNI-Helve"/>
    </font>
    <font>
      <sz val="8"/>
      <name val="VNarial"/>
      <family val="2"/>
    </font>
    <font>
      <sz val="12"/>
      <name val=".VnArial"/>
      <family val="2"/>
    </font>
    <font>
      <b/>
      <sz val="18"/>
      <color indexed="62"/>
      <name val="Cambria"/>
      <family val="1"/>
    </font>
    <font>
      <b/>
      <sz val="10.5"/>
      <name val=".VnAvantH"/>
      <family val="2"/>
    </font>
    <font>
      <sz val="14"/>
      <name val=".VnTime"/>
      <family val="2"/>
    </font>
    <font>
      <sz val="11"/>
      <name val=".VnAvant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ArialH"/>
      <family val="2"/>
    </font>
    <font>
      <b/>
      <sz val="14"/>
      <color indexed="8"/>
      <name val="Times New Roman"/>
      <family val="1"/>
      <charset val="163"/>
    </font>
    <font>
      <sz val="14"/>
      <name val="Times New Roman"/>
      <family val="1"/>
    </font>
    <font>
      <sz val="12"/>
      <color theme="1"/>
      <name val="Times New Roman"/>
      <family val="2"/>
    </font>
    <font>
      <i/>
      <sz val="13"/>
      <name val="Times New Roman"/>
      <family val="1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  <charset val="163"/>
    </font>
    <font>
      <i/>
      <sz val="11"/>
      <name val="Times New Roman"/>
      <family val="1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name val="µ¸¿ò"/>
      <charset val="129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SVNtimes new roman"/>
      <family val="2"/>
    </font>
    <font>
      <b/>
      <sz val="8"/>
      <name val="Arial"/>
      <family val="2"/>
    </font>
    <font>
      <sz val="11"/>
      <name val="New Times Roman"/>
    </font>
    <font>
      <u val="singleAccounting"/>
      <sz val="11"/>
      <name val="Times New Roman"/>
      <family val="1"/>
    </font>
    <font>
      <sz val="11"/>
      <name val="VNarial"/>
      <family val="2"/>
    </font>
    <font>
      <b/>
      <sz val="14"/>
      <name val="Arial"/>
      <family val="2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2"/>
      <name val="???"/>
      <family val="3"/>
      <charset val="129"/>
    </font>
    <font>
      <sz val="10"/>
      <name val="SVNtimes new roman"/>
      <family val="2"/>
    </font>
    <font>
      <sz val="11"/>
      <name val="VNtimes New Roman"/>
      <family val="2"/>
    </font>
    <font>
      <sz val="12"/>
      <name val="VNI-Aptima"/>
    </font>
    <font>
      <sz val="10"/>
      <name val=".VnAvant"/>
      <family val="2"/>
    </font>
    <font>
      <sz val="13"/>
      <name val="vntime"/>
    </font>
    <font>
      <sz val="10"/>
      <name val="Symbol"/>
      <family val="1"/>
      <charset val="2"/>
    </font>
    <font>
      <sz val="14"/>
      <name val="VNtimes New Roman"/>
      <family val="2"/>
    </font>
    <font>
      <b/>
      <sz val="10"/>
      <name val="VNI-Univer"/>
    </font>
    <font>
      <b/>
      <sz val="10"/>
      <color indexed="10"/>
      <name val="Arial"/>
      <family val="2"/>
    </font>
    <font>
      <sz val="22"/>
      <name val="ＭＳ 明朝"/>
      <family val="1"/>
      <charset val="128"/>
    </font>
    <font>
      <sz val="12"/>
      <color indexed="8"/>
      <name val="바탕체"/>
      <family val="1"/>
      <charset val="129"/>
    </font>
    <font>
      <sz val="14"/>
      <name val="ＭＳ 明朝"/>
      <family val="1"/>
      <charset val="128"/>
    </font>
    <font>
      <b/>
      <sz val="11"/>
      <color indexed="8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  <charset val="163"/>
    </font>
    <font>
      <b/>
      <i/>
      <sz val="8"/>
      <name val="Times New Roman"/>
      <family val="1"/>
    </font>
    <font>
      <b/>
      <i/>
      <sz val="13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10"/>
      <name val="Times New Roman"/>
      <family val="1"/>
    </font>
    <font>
      <sz val="14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8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77">
    <xf numFmtId="0" fontId="0" fillId="0" borderId="0"/>
    <xf numFmtId="203" fontId="82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/>
    <xf numFmtId="0" fontId="38" fillId="0" borderId="0" applyNumberFormat="0" applyFill="0" applyBorder="0" applyAlignment="0" applyProtection="0"/>
    <xf numFmtId="3" fontId="83" fillId="0" borderId="1"/>
    <xf numFmtId="0" fontId="84" fillId="0" borderId="0"/>
    <xf numFmtId="204" fontId="34" fillId="0" borderId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205" fontId="85" fillId="0" borderId="2">
      <alignment horizontal="center"/>
      <protection hidden="1"/>
    </xf>
    <xf numFmtId="206" fontId="7" fillId="0" borderId="0" applyFont="0" applyFill="0" applyBorder="0" applyAlignment="0" applyProtection="0">
      <alignment vertical="center"/>
    </xf>
    <xf numFmtId="207" fontId="7" fillId="0" borderId="0" applyFont="0" applyFill="0" applyBorder="0" applyAlignment="0" applyProtection="0">
      <alignment vertical="center"/>
    </xf>
    <xf numFmtId="38" fontId="86" fillId="0" borderId="3">
      <alignment horizontal="right"/>
    </xf>
    <xf numFmtId="38" fontId="87" fillId="0" borderId="0" applyFont="0" applyFill="0" applyBorder="0" applyAlignment="0" applyProtection="0"/>
    <xf numFmtId="170" fontId="88" fillId="0" borderId="4" applyFont="0" applyBorder="0"/>
    <xf numFmtId="0" fontId="13" fillId="0" borderId="0"/>
    <xf numFmtId="208" fontId="89" fillId="0" borderId="0" applyNumberFormat="0">
      <alignment horizontal="center" vertical="center"/>
      <protection locked="0" hidden="1"/>
    </xf>
    <xf numFmtId="0" fontId="7" fillId="0" borderId="0" applyNumberFormat="0" applyFill="0" applyBorder="0" applyAlignment="0" applyProtection="0"/>
    <xf numFmtId="175" fontId="6" fillId="0" borderId="0" applyFont="0" applyFill="0" applyBorder="0" applyAlignment="0" applyProtection="0"/>
    <xf numFmtId="0" fontId="90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6" fillId="0" borderId="0"/>
    <xf numFmtId="0" fontId="86" fillId="0" borderId="0"/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09" fontId="90" fillId="0" borderId="0" applyFont="0" applyFill="0" applyBorder="0" applyAlignment="0" applyProtection="0"/>
    <xf numFmtId="166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210" fontId="90" fillId="0" borderId="0" applyFont="0" applyFill="0" applyBorder="0" applyAlignment="0" applyProtection="0"/>
    <xf numFmtId="171" fontId="92" fillId="0" borderId="0" applyFont="0" applyFill="0" applyBorder="0" applyAlignment="0" applyProtection="0"/>
    <xf numFmtId="172" fontId="92" fillId="0" borderId="0" applyFont="0" applyFill="0" applyBorder="0" applyAlignment="0" applyProtection="0"/>
    <xf numFmtId="172" fontId="6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3" fillId="0" borderId="0"/>
    <xf numFmtId="0" fontId="94" fillId="0" borderId="0"/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211" fontId="53" fillId="0" borderId="0" applyFill="0" applyBorder="0" applyProtection="0">
      <alignment vertical="center"/>
    </xf>
    <xf numFmtId="171" fontId="38" fillId="0" borderId="0" applyFont="0" applyFill="0" applyBorder="0" applyAlignment="0" applyProtection="0"/>
    <xf numFmtId="0" fontId="7" fillId="0" borderId="0"/>
    <xf numFmtId="0" fontId="96" fillId="0" borderId="0"/>
    <xf numFmtId="0" fontId="7" fillId="0" borderId="0"/>
    <xf numFmtId="0" fontId="96" fillId="0" borderId="0"/>
    <xf numFmtId="0" fontId="96" fillId="0" borderId="0"/>
    <xf numFmtId="0" fontId="96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0" fontId="3" fillId="0" borderId="0"/>
    <xf numFmtId="166" fontId="97" fillId="0" borderId="0" applyFont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8" fillId="0" borderId="0"/>
    <xf numFmtId="0" fontId="34" fillId="0" borderId="0" applyFont="0" applyFill="0" applyBorder="0" applyAlignment="0" applyProtection="0"/>
    <xf numFmtId="0" fontId="7" fillId="0" borderId="0"/>
    <xf numFmtId="0" fontId="98" fillId="0" borderId="0"/>
    <xf numFmtId="0" fontId="3" fillId="0" borderId="0"/>
    <xf numFmtId="0" fontId="3" fillId="0" borderId="0"/>
    <xf numFmtId="0" fontId="98" fillId="0" borderId="0"/>
    <xf numFmtId="0" fontId="7" fillId="0" borderId="0"/>
    <xf numFmtId="0" fontId="7" fillId="0" borderId="0"/>
    <xf numFmtId="0" fontId="13" fillId="0" borderId="0" applyNumberFormat="0" applyFill="0" applyBorder="0" applyAlignment="0" applyProtection="0"/>
    <xf numFmtId="0" fontId="34" fillId="0" borderId="0"/>
    <xf numFmtId="0" fontId="7" fillId="0" borderId="0"/>
    <xf numFmtId="0" fontId="34" fillId="0" borderId="0"/>
    <xf numFmtId="0" fontId="34" fillId="0" borderId="0"/>
    <xf numFmtId="0" fontId="96" fillId="0" borderId="0"/>
    <xf numFmtId="0" fontId="96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212" fontId="38" fillId="0" borderId="0" applyFont="0" applyFill="0" applyBorder="0" applyAlignment="0" applyProtection="0"/>
    <xf numFmtId="0" fontId="20" fillId="0" borderId="0">
      <alignment vertical="top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/>
    <xf numFmtId="0" fontId="7" fillId="0" borderId="0"/>
    <xf numFmtId="0" fontId="34" fillId="0" borderId="0" applyFont="0" applyFill="0" applyBorder="0" applyAlignment="0" applyProtection="0"/>
    <xf numFmtId="0" fontId="20" fillId="0" borderId="0">
      <alignment vertical="top"/>
    </xf>
    <xf numFmtId="172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8" fillId="0" borderId="0"/>
    <xf numFmtId="183" fontId="82" fillId="0" borderId="0" applyFont="0" applyFill="0" applyBorder="0" applyAlignment="0" applyProtection="0"/>
    <xf numFmtId="174" fontId="82" fillId="0" borderId="0" applyFont="0" applyFill="0" applyBorder="0" applyAlignment="0" applyProtection="0"/>
    <xf numFmtId="0" fontId="55" fillId="0" borderId="0"/>
    <xf numFmtId="0" fontId="34" fillId="0" borderId="0"/>
    <xf numFmtId="213" fontId="9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0"/>
    <xf numFmtId="0" fontId="34" fillId="0" borderId="0"/>
    <xf numFmtId="0" fontId="3" fillId="0" borderId="0"/>
    <xf numFmtId="0" fontId="13" fillId="0" borderId="0" applyNumberFormat="0" applyFill="0" applyBorder="0" applyAlignment="0" applyProtection="0"/>
    <xf numFmtId="0" fontId="9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14" fontId="97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00" fillId="0" borderId="0"/>
    <xf numFmtId="0" fontId="34" fillId="0" borderId="0"/>
    <xf numFmtId="0" fontId="5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0"/>
    <xf numFmtId="215" fontId="9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6" fillId="0" borderId="0"/>
    <xf numFmtId="0" fontId="98" fillId="0" borderId="0"/>
    <xf numFmtId="0" fontId="34" fillId="0" borderId="0"/>
    <xf numFmtId="0" fontId="98" fillId="0" borderId="0"/>
    <xf numFmtId="0" fontId="34" fillId="0" borderId="0"/>
    <xf numFmtId="0" fontId="9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 applyFont="0" applyFill="0" applyBorder="0" applyAlignment="0" applyProtection="0"/>
    <xf numFmtId="0" fontId="96" fillId="0" borderId="0"/>
    <xf numFmtId="0" fontId="34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34" fillId="0" borderId="0" applyFont="0" applyFill="0" applyBorder="0" applyAlignment="0" applyProtection="0"/>
    <xf numFmtId="0" fontId="55" fillId="0" borderId="0"/>
    <xf numFmtId="0" fontId="34" fillId="0" borderId="0" applyFont="0" applyFill="0" applyBorder="0" applyAlignment="0" applyProtection="0"/>
    <xf numFmtId="0" fontId="100" fillId="0" borderId="0"/>
    <xf numFmtId="0" fontId="20" fillId="0" borderId="0">
      <alignment vertical="top"/>
    </xf>
    <xf numFmtId="0" fontId="20" fillId="0" borderId="0">
      <alignment vertical="top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01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0" fontId="55" fillId="0" borderId="0"/>
    <xf numFmtId="166" fontId="97" fillId="0" borderId="0" applyFont="0" applyFill="0" applyBorder="0" applyAlignment="0" applyProtection="0"/>
    <xf numFmtId="174" fontId="82" fillId="0" borderId="0" applyFont="0" applyFill="0" applyBorder="0" applyAlignment="0" applyProtection="0"/>
    <xf numFmtId="174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0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8" fontId="99" fillId="0" borderId="0" applyFont="0" applyFill="0" applyBorder="0" applyAlignment="0" applyProtection="0"/>
    <xf numFmtId="217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71" fontId="82" fillId="0" borderId="0" applyFont="0" applyFill="0" applyBorder="0" applyAlignment="0" applyProtection="0"/>
    <xf numFmtId="166" fontId="97" fillId="0" borderId="0" applyFont="0" applyFill="0" applyBorder="0" applyAlignment="0" applyProtection="0"/>
    <xf numFmtId="183" fontId="82" fillId="0" borderId="0" applyFont="0" applyFill="0" applyBorder="0" applyAlignment="0" applyProtection="0"/>
    <xf numFmtId="213" fontId="99" fillId="0" borderId="0" applyFont="0" applyFill="0" applyBorder="0" applyAlignment="0" applyProtection="0"/>
    <xf numFmtId="214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02" fillId="0" borderId="0" applyFont="0" applyFill="0" applyBorder="0" applyAlignment="0" applyProtection="0"/>
    <xf numFmtId="221" fontId="97" fillId="0" borderId="0" applyFont="0" applyFill="0" applyBorder="0" applyAlignment="0" applyProtection="0"/>
    <xf numFmtId="183" fontId="97" fillId="0" borderId="0" applyFont="0" applyFill="0" applyBorder="0" applyAlignment="0" applyProtection="0"/>
    <xf numFmtId="222" fontId="97" fillId="0" borderId="0" applyFont="0" applyFill="0" applyBorder="0" applyAlignment="0" applyProtection="0"/>
    <xf numFmtId="223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8" fontId="99" fillId="0" borderId="0" applyFont="0" applyFill="0" applyBorder="0" applyAlignment="0" applyProtection="0"/>
    <xf numFmtId="217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72" fontId="82" fillId="0" borderId="0" applyFont="0" applyFill="0" applyBorder="0" applyAlignment="0" applyProtection="0"/>
    <xf numFmtId="169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71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171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25" fontId="99" fillId="0" borderId="0" applyFont="0" applyFill="0" applyBorder="0" applyAlignment="0" applyProtection="0"/>
    <xf numFmtId="226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83" fontId="82" fillId="0" borderId="0" applyFont="0" applyFill="0" applyBorder="0" applyAlignment="0" applyProtection="0"/>
    <xf numFmtId="213" fontId="99" fillId="0" borderId="0" applyFont="0" applyFill="0" applyBorder="0" applyAlignment="0" applyProtection="0"/>
    <xf numFmtId="214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02" fillId="0" borderId="0" applyFont="0" applyFill="0" applyBorder="0" applyAlignment="0" applyProtection="0"/>
    <xf numFmtId="221" fontId="97" fillId="0" borderId="0" applyFont="0" applyFill="0" applyBorder="0" applyAlignment="0" applyProtection="0"/>
    <xf numFmtId="183" fontId="97" fillId="0" borderId="0" applyFont="0" applyFill="0" applyBorder="0" applyAlignment="0" applyProtection="0"/>
    <xf numFmtId="222" fontId="97" fillId="0" borderId="0" applyFont="0" applyFill="0" applyBorder="0" applyAlignment="0" applyProtection="0"/>
    <xf numFmtId="171" fontId="82" fillId="0" borderId="0" applyFont="0" applyFill="0" applyBorder="0" applyAlignment="0" applyProtection="0"/>
    <xf numFmtId="223" fontId="97" fillId="0" borderId="0" applyFont="0" applyFill="0" applyBorder="0" applyAlignment="0" applyProtection="0"/>
    <xf numFmtId="172" fontId="82" fillId="0" borderId="0" applyFont="0" applyFill="0" applyBorder="0" applyAlignment="0" applyProtection="0"/>
    <xf numFmtId="212" fontId="97" fillId="0" borderId="0" applyFont="0" applyFill="0" applyBorder="0" applyAlignment="0" applyProtection="0"/>
    <xf numFmtId="171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171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25" fontId="99" fillId="0" borderId="0" applyFont="0" applyFill="0" applyBorder="0" applyAlignment="0" applyProtection="0"/>
    <xf numFmtId="226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8" fontId="99" fillId="0" borderId="0" applyFont="0" applyFill="0" applyBorder="0" applyAlignment="0" applyProtection="0"/>
    <xf numFmtId="217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71" fontId="82" fillId="0" borderId="0" applyFont="0" applyFill="0" applyBorder="0" applyAlignment="0" applyProtection="0"/>
    <xf numFmtId="174" fontId="82" fillId="0" borderId="0" applyFont="0" applyFill="0" applyBorder="0" applyAlignment="0" applyProtection="0"/>
    <xf numFmtId="174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166" fontId="9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55" fillId="0" borderId="0"/>
    <xf numFmtId="183" fontId="97" fillId="0" borderId="0" applyFont="0" applyFill="0" applyBorder="0" applyAlignment="0" applyProtection="0"/>
    <xf numFmtId="220" fontId="102" fillId="0" borderId="0" applyFont="0" applyFill="0" applyBorder="0" applyAlignment="0" applyProtection="0"/>
    <xf numFmtId="221" fontId="97" fillId="0" borderId="0" applyFont="0" applyFill="0" applyBorder="0" applyAlignment="0" applyProtection="0"/>
    <xf numFmtId="183" fontId="9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55" fillId="0" borderId="0"/>
    <xf numFmtId="0" fontId="55" fillId="0" borderId="0"/>
    <xf numFmtId="222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0" fontId="34" fillId="0" borderId="0"/>
    <xf numFmtId="166" fontId="97" fillId="0" borderId="0" applyFont="0" applyFill="0" applyBorder="0" applyAlignment="0" applyProtection="0"/>
    <xf numFmtId="171" fontId="82" fillId="0" borderId="0" applyFont="0" applyFill="0" applyBorder="0" applyAlignment="0" applyProtection="0"/>
    <xf numFmtId="212" fontId="97" fillId="0" borderId="0" applyFont="0" applyFill="0" applyBorder="0" applyAlignment="0" applyProtection="0"/>
    <xf numFmtId="171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171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25" fontId="99" fillId="0" borderId="0" applyFont="0" applyFill="0" applyBorder="0" applyAlignment="0" applyProtection="0"/>
    <xf numFmtId="226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4" fontId="97" fillId="0" borderId="0" applyFont="0" applyFill="0" applyBorder="0" applyAlignment="0" applyProtection="0"/>
    <xf numFmtId="212" fontId="97" fillId="0" borderId="0" applyFont="0" applyFill="0" applyBorder="0" applyAlignment="0" applyProtection="0"/>
    <xf numFmtId="22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172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8" fontId="99" fillId="0" borderId="0" applyFont="0" applyFill="0" applyBorder="0" applyAlignment="0" applyProtection="0"/>
    <xf numFmtId="217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6" fontId="97" fillId="0" borderId="0" applyFont="0" applyFill="0" applyBorder="0" applyAlignment="0" applyProtection="0"/>
    <xf numFmtId="217" fontId="97" fillId="0" borderId="0" applyFont="0" applyFill="0" applyBorder="0" applyAlignment="0" applyProtection="0"/>
    <xf numFmtId="21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09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74" fontId="82" fillId="0" borderId="0" applyFont="0" applyFill="0" applyBorder="0" applyAlignment="0" applyProtection="0"/>
    <xf numFmtId="174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223" fontId="9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>
      <alignment vertical="top"/>
    </xf>
    <xf numFmtId="166" fontId="9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13" fillId="0" borderId="0" applyNumberFormat="0" applyFill="0" applyBorder="0" applyAlignment="0" applyProtection="0"/>
    <xf numFmtId="0" fontId="3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6" fillId="0" borderId="0"/>
    <xf numFmtId="0" fontId="9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96" fillId="0" borderId="0"/>
    <xf numFmtId="0" fontId="98" fillId="0" borderId="0"/>
    <xf numFmtId="0" fontId="34" fillId="0" borderId="0"/>
    <xf numFmtId="0" fontId="34" fillId="0" borderId="0"/>
    <xf numFmtId="0" fontId="34" fillId="0" borderId="0"/>
    <xf numFmtId="0" fontId="96" fillId="0" borderId="0"/>
    <xf numFmtId="0" fontId="96" fillId="0" borderId="0"/>
    <xf numFmtId="0" fontId="96" fillId="0" borderId="0"/>
    <xf numFmtId="0" fontId="98" fillId="0" borderId="0"/>
    <xf numFmtId="0" fontId="98" fillId="0" borderId="0" applyFont="0" applyFill="0" applyBorder="0" applyAlignment="0" applyProtection="0"/>
    <xf numFmtId="0" fontId="7" fillId="0" borderId="0"/>
    <xf numFmtId="0" fontId="7" fillId="0" borderId="0"/>
    <xf numFmtId="0" fontId="96" fillId="0" borderId="0"/>
    <xf numFmtId="0" fontId="96" fillId="0" borderId="0"/>
    <xf numFmtId="0" fontId="7" fillId="0" borderId="0"/>
    <xf numFmtId="0" fontId="98" fillId="0" borderId="0"/>
    <xf numFmtId="0" fontId="96" fillId="0" borderId="0"/>
    <xf numFmtId="0" fontId="96" fillId="0" borderId="0"/>
    <xf numFmtId="0" fontId="9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7" fillId="0" borderId="0"/>
    <xf numFmtId="0" fontId="34" fillId="0" borderId="0"/>
    <xf numFmtId="0" fontId="96" fillId="0" borderId="0" applyFont="0" applyFill="0" applyBorder="0" applyAlignment="0" applyProtection="0"/>
    <xf numFmtId="0" fontId="34" fillId="0" borderId="0"/>
    <xf numFmtId="0" fontId="7" fillId="0" borderId="0"/>
    <xf numFmtId="0" fontId="34" fillId="0" borderId="0"/>
    <xf numFmtId="0" fontId="34" fillId="0" borderId="0"/>
    <xf numFmtId="0" fontId="96" fillId="0" borderId="0"/>
    <xf numFmtId="0" fontId="7" fillId="0" borderId="0"/>
    <xf numFmtId="0" fontId="96" fillId="0" borderId="0"/>
    <xf numFmtId="0" fontId="9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8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7" fillId="0" borderId="0"/>
    <xf numFmtId="0" fontId="7" fillId="0" borderId="0"/>
    <xf numFmtId="0" fontId="96" fillId="0" borderId="0"/>
    <xf numFmtId="0" fontId="7" fillId="0" borderId="0"/>
    <xf numFmtId="0" fontId="7" fillId="0" borderId="0"/>
    <xf numFmtId="0" fontId="7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96" fillId="0" borderId="0"/>
    <xf numFmtId="0" fontId="9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 applyFont="0" applyFill="0" applyBorder="0" applyAlignment="0" applyProtection="0"/>
    <xf numFmtId="0" fontId="98" fillId="0" borderId="0"/>
    <xf numFmtId="0" fontId="9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4" fillId="0" borderId="0"/>
    <xf numFmtId="0" fontId="7" fillId="0" borderId="0"/>
    <xf numFmtId="0" fontId="98" fillId="0" borderId="0"/>
    <xf numFmtId="0" fontId="96" fillId="0" borderId="0" applyFont="0" applyFill="0" applyBorder="0" applyAlignment="0" applyProtection="0"/>
    <xf numFmtId="0" fontId="98" fillId="0" borderId="0"/>
    <xf numFmtId="0" fontId="7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34" fillId="0" borderId="0"/>
    <xf numFmtId="0" fontId="98" fillId="0" borderId="0"/>
    <xf numFmtId="0" fontId="34" fillId="0" borderId="0"/>
    <xf numFmtId="0" fontId="98" fillId="0" borderId="0"/>
    <xf numFmtId="0" fontId="98" fillId="0" borderId="0"/>
    <xf numFmtId="0" fontId="98" fillId="0" borderId="0"/>
    <xf numFmtId="0" fontId="7" fillId="0" borderId="0"/>
    <xf numFmtId="0" fontId="98" fillId="0" borderId="0"/>
    <xf numFmtId="0" fontId="96" fillId="0" borderId="0"/>
    <xf numFmtId="0" fontId="96" fillId="0" borderId="0"/>
    <xf numFmtId="0" fontId="34" fillId="0" borderId="0"/>
    <xf numFmtId="228" fontId="103" fillId="0" borderId="0" applyFont="0" applyFill="0" applyBorder="0" applyAlignment="0" applyProtection="0"/>
    <xf numFmtId="229" fontId="104" fillId="0" borderId="0" applyFont="0" applyFill="0" applyBorder="0" applyAlignment="0" applyProtection="0"/>
    <xf numFmtId="165" fontId="49" fillId="0" borderId="0" applyFont="0" applyFill="0" applyBorder="0" applyAlignment="0" applyProtection="0"/>
    <xf numFmtId="175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65" fontId="49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105" fillId="0" borderId="0">
      <protection locked="0"/>
    </xf>
    <xf numFmtId="189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18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" fillId="0" borderId="0"/>
    <xf numFmtId="0" fontId="35" fillId="0" borderId="0"/>
    <xf numFmtId="230" fontId="7" fillId="0" borderId="0" applyFont="0" applyFill="0" applyBorder="0" applyAlignment="0" applyProtection="0">
      <alignment vertical="center"/>
    </xf>
    <xf numFmtId="231" fontId="7" fillId="0" borderId="0">
      <alignment vertical="center"/>
    </xf>
    <xf numFmtId="232" fontId="7" fillId="0" borderId="0" applyFont="0" applyFill="0" applyBorder="0" applyAlignment="0" applyProtection="0">
      <alignment vertical="center"/>
    </xf>
    <xf numFmtId="233" fontId="105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234" fontId="13" fillId="0" borderId="0" applyFont="0" applyFill="0" applyBorder="0" applyAlignment="0" applyProtection="0"/>
    <xf numFmtId="188" fontId="107" fillId="0" borderId="0" applyFont="0" applyFill="0" applyBorder="0" applyAlignment="0" applyProtection="0"/>
    <xf numFmtId="0" fontId="73" fillId="0" borderId="0"/>
    <xf numFmtId="0" fontId="73" fillId="0" borderId="0"/>
    <xf numFmtId="0" fontId="53" fillId="0" borderId="0"/>
    <xf numFmtId="1" fontId="108" fillId="0" borderId="1" applyBorder="0" applyAlignment="0">
      <alignment horizontal="center"/>
    </xf>
    <xf numFmtId="3" fontId="83" fillId="0" borderId="1"/>
    <xf numFmtId="3" fontId="83" fillId="0" borderId="1"/>
    <xf numFmtId="1" fontId="109" fillId="0" borderId="1" applyBorder="0" applyAlignment="0">
      <alignment horizontal="center"/>
    </xf>
    <xf numFmtId="0" fontId="8" fillId="2" borderId="0"/>
    <xf numFmtId="228" fontId="103" fillId="0" borderId="0" applyFont="0" applyFill="0" applyBorder="0" applyAlignment="0" applyProtection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110" fillId="0" borderId="5" applyFont="0" applyAlignment="0">
      <alignment horizontal="left"/>
    </xf>
    <xf numFmtId="228" fontId="103" fillId="0" borderId="0" applyFont="0" applyFill="0" applyBorder="0" applyAlignment="0" applyProtection="0"/>
    <xf numFmtId="0" fontId="8" fillId="2" borderId="0"/>
    <xf numFmtId="0" fontId="101" fillId="2" borderId="0"/>
    <xf numFmtId="0" fontId="101" fillId="2" borderId="0"/>
    <xf numFmtId="0" fontId="8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101" fillId="2" borderId="0"/>
    <xf numFmtId="0" fontId="101" fillId="2" borderId="0"/>
    <xf numFmtId="0" fontId="8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228" fontId="103" fillId="0" borderId="0" applyFont="0" applyFill="0" applyBorder="0" applyAlignment="0" applyProtection="0"/>
    <xf numFmtId="0" fontId="57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8" fillId="3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101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8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3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8" fillId="2" borderId="0"/>
    <xf numFmtId="0" fontId="57" fillId="2" borderId="0"/>
    <xf numFmtId="0" fontId="101" fillId="2" borderId="0"/>
    <xf numFmtId="0" fontId="111" fillId="0" borderId="1" applyNumberFormat="0" applyFont="0" applyBorder="0">
      <alignment horizontal="left" indent="2"/>
    </xf>
    <xf numFmtId="0" fontId="8" fillId="2" borderId="0"/>
    <xf numFmtId="0" fontId="178" fillId="0" borderId="1" applyNumberFormat="0" applyFont="0" applyBorder="0">
      <alignment horizontal="left" indent="2"/>
    </xf>
    <xf numFmtId="0" fontId="178" fillId="0" borderId="1" applyNumberFormat="0" applyFont="0" applyBorder="0">
      <alignment horizontal="left" indent="2"/>
    </xf>
    <xf numFmtId="0" fontId="178" fillId="0" borderId="1" applyNumberFormat="0" applyFont="0" applyBorder="0">
      <alignment horizontal="left" indent="2"/>
    </xf>
    <xf numFmtId="0" fontId="8" fillId="2" borderId="0"/>
    <xf numFmtId="0" fontId="111" fillId="0" borderId="1" applyNumberFormat="0" applyFont="0" applyBorder="0">
      <alignment horizontal="left" indent="2"/>
    </xf>
    <xf numFmtId="0" fontId="178" fillId="0" borderId="1" applyNumberFormat="0" applyFont="0" applyBorder="0">
      <alignment horizontal="left" indent="2"/>
    </xf>
    <xf numFmtId="0" fontId="8" fillId="2" borderId="0"/>
    <xf numFmtId="0" fontId="8" fillId="2" borderId="0"/>
    <xf numFmtId="0" fontId="8" fillId="2" borderId="0"/>
    <xf numFmtId="0" fontId="178" fillId="0" borderId="1" applyNumberFormat="0" applyFont="0" applyBorder="0">
      <alignment horizontal="left" indent="2"/>
    </xf>
    <xf numFmtId="0" fontId="112" fillId="0" borderId="0"/>
    <xf numFmtId="9" fontId="113" fillId="2" borderId="6">
      <alignment vertical="center"/>
    </xf>
    <xf numFmtId="9" fontId="11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15" fillId="0" borderId="0"/>
    <xf numFmtId="0" fontId="116" fillId="0" borderId="7" applyFont="0" applyBorder="0" applyAlignment="0">
      <alignment horizontal="center"/>
    </xf>
    <xf numFmtId="235" fontId="117" fillId="0" borderId="0">
      <protection locked="0"/>
    </xf>
    <xf numFmtId="236" fontId="118" fillId="0" borderId="0">
      <protection locked="0"/>
    </xf>
    <xf numFmtId="237" fontId="119" fillId="0" borderId="0">
      <protection locked="0"/>
    </xf>
    <xf numFmtId="237" fontId="119" fillId="0" borderId="0">
      <protection locked="0"/>
    </xf>
    <xf numFmtId="236" fontId="118" fillId="0" borderId="0">
      <protection locked="0"/>
    </xf>
    <xf numFmtId="237" fontId="119" fillId="0" borderId="0">
      <protection locked="0"/>
    </xf>
    <xf numFmtId="236" fontId="118" fillId="0" borderId="0">
      <protection locked="0"/>
    </xf>
    <xf numFmtId="236" fontId="118" fillId="0" borderId="0">
      <protection locked="0"/>
    </xf>
    <xf numFmtId="9" fontId="120" fillId="0" borderId="0" applyBorder="0" applyAlignment="0" applyProtection="0"/>
    <xf numFmtId="0" fontId="9" fillId="2" borderId="0"/>
    <xf numFmtId="0" fontId="86" fillId="0" borderId="8">
      <alignment horizontal="center"/>
    </xf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101" fillId="2" borderId="0"/>
    <xf numFmtId="0" fontId="101" fillId="2" borderId="0"/>
    <xf numFmtId="0" fontId="9" fillId="2" borderId="0"/>
    <xf numFmtId="0" fontId="121" fillId="0" borderId="1" applyNumberFormat="0" applyFont="0" applyAlignment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101" fillId="2" borderId="0"/>
    <xf numFmtId="0" fontId="101" fillId="2" borderId="0"/>
    <xf numFmtId="0" fontId="9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21" fillId="0" borderId="1" applyNumberFormat="0" applyFont="0" applyAlignment="0"/>
    <xf numFmtId="0" fontId="57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9" fillId="3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101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9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3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9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9" fillId="2" borderId="0"/>
    <xf numFmtId="0" fontId="57" fillId="2" borderId="0"/>
    <xf numFmtId="0" fontId="101" fillId="2" borderId="0"/>
    <xf numFmtId="0" fontId="111" fillId="0" borderId="1" applyNumberFormat="0" applyFont="0" applyBorder="0" applyAlignment="0">
      <alignment horizontal="center"/>
    </xf>
    <xf numFmtId="0" fontId="9" fillId="2" borderId="0"/>
    <xf numFmtId="0" fontId="178" fillId="0" borderId="1" applyNumberFormat="0" applyFont="0" applyBorder="0" applyAlignment="0">
      <alignment horizontal="center"/>
    </xf>
    <xf numFmtId="0" fontId="178" fillId="0" borderId="1" applyNumberFormat="0" applyFont="0" applyBorder="0" applyAlignment="0">
      <alignment horizontal="center"/>
    </xf>
    <xf numFmtId="0" fontId="178" fillId="0" borderId="1" applyNumberFormat="0" applyFont="0" applyBorder="0" applyAlignment="0">
      <alignment horizontal="center"/>
    </xf>
    <xf numFmtId="0" fontId="9" fillId="2" borderId="0"/>
    <xf numFmtId="0" fontId="111" fillId="0" borderId="1" applyNumberFormat="0" applyFont="0" applyBorder="0" applyAlignment="0">
      <alignment horizontal="center"/>
    </xf>
    <xf numFmtId="0" fontId="178" fillId="0" borderId="1" applyNumberFormat="0" applyFont="0" applyBorder="0" applyAlignment="0">
      <alignment horizontal="center"/>
    </xf>
    <xf numFmtId="0" fontId="9" fillId="2" borderId="0"/>
    <xf numFmtId="0" fontId="9" fillId="2" borderId="0"/>
    <xf numFmtId="0" fontId="9" fillId="2" borderId="0"/>
    <xf numFmtId="0" fontId="178" fillId="0" borderId="1" applyNumberFormat="0" applyFont="0" applyBorder="0" applyAlignment="0">
      <alignment horizontal="center"/>
    </xf>
    <xf numFmtId="0" fontId="38" fillId="0" borderId="0"/>
    <xf numFmtId="0" fontId="10" fillId="4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10" fillId="6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10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10" fillId="10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10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10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" borderId="0" applyNumberFormat="0" applyBorder="0" applyAlignment="0" applyProtection="0"/>
    <xf numFmtId="0" fontId="122" fillId="4" borderId="0" applyNumberFormat="0" applyBorder="0" applyAlignment="0" applyProtection="0">
      <alignment vertical="center"/>
    </xf>
    <xf numFmtId="0" fontId="122" fillId="6" borderId="0" applyNumberFormat="0" applyBorder="0" applyAlignment="0" applyProtection="0">
      <alignment vertical="center"/>
    </xf>
    <xf numFmtId="0" fontId="122" fillId="8" borderId="0" applyNumberFormat="0" applyBorder="0" applyAlignment="0" applyProtection="0">
      <alignment vertical="center"/>
    </xf>
    <xf numFmtId="0" fontId="122" fillId="10" borderId="0" applyNumberFormat="0" applyBorder="0" applyAlignment="0" applyProtection="0">
      <alignment vertical="center"/>
    </xf>
    <xf numFmtId="0" fontId="122" fillId="11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7" fillId="0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01" fillId="2" borderId="0"/>
    <xf numFmtId="0" fontId="101" fillId="2" borderId="0"/>
    <xf numFmtId="0" fontId="1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101" fillId="2" borderId="0"/>
    <xf numFmtId="0" fontId="101" fillId="2" borderId="0"/>
    <xf numFmtId="0" fontId="1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11" fillId="3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101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1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3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11" fillId="2" borderId="0"/>
    <xf numFmtId="0" fontId="11" fillId="2" borderId="0"/>
    <xf numFmtId="0" fontId="1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57" fillId="2" borderId="0"/>
    <xf numFmtId="0" fontId="101" fillId="2" borderId="0"/>
    <xf numFmtId="0" fontId="11" fillId="2" borderId="0"/>
    <xf numFmtId="0" fontId="57" fillId="2" borderId="0"/>
    <xf numFmtId="0" fontId="101" fillId="2" borderId="0"/>
    <xf numFmtId="0" fontId="105" fillId="0" borderId="0">
      <protection locked="0"/>
    </xf>
    <xf numFmtId="0" fontId="123" fillId="0" borderId="0" applyFont="0" applyFill="0" applyBorder="0" applyAlignment="0" applyProtection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2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101" fillId="0" borderId="0">
      <alignment wrapText="1"/>
    </xf>
    <xf numFmtId="0" fontId="10" fillId="12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10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72" fillId="13" borderId="0" applyNumberFormat="0" applyBorder="0" applyAlignment="0" applyProtection="0"/>
    <xf numFmtId="0" fontId="10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10" fillId="10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10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12" borderId="0" applyNumberFormat="0" applyBorder="0" applyAlignment="0" applyProtection="0"/>
    <xf numFmtId="0" fontId="10" fillId="16" borderId="0" applyNumberFormat="0" applyBorder="0" applyAlignment="0" applyProtection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5" fillId="17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24" fillId="0" borderId="0" applyFont="0" applyFill="0" applyBorder="0" applyAlignment="0" applyProtection="0"/>
    <xf numFmtId="0" fontId="124" fillId="0" borderId="0" applyFont="0" applyFill="0" applyBorder="0" applyAlignment="0" applyProtection="0"/>
    <xf numFmtId="0" fontId="15" fillId="21" borderId="0" applyNumberFormat="0" applyBorder="0" applyAlignment="0" applyProtection="0"/>
    <xf numFmtId="0" fontId="179" fillId="22" borderId="0" applyNumberFormat="0" applyBorder="0" applyAlignment="0" applyProtection="0"/>
    <xf numFmtId="0" fontId="179" fillId="22" borderId="0" applyNumberFormat="0" applyBorder="0" applyAlignment="0" applyProtection="0"/>
    <xf numFmtId="0" fontId="180" fillId="23" borderId="0" applyNumberFormat="0" applyBorder="0" applyAlignment="0" applyProtection="0"/>
    <xf numFmtId="0" fontId="15" fillId="24" borderId="0" applyNumberFormat="0" applyBorder="0" applyAlignment="0" applyProtection="0"/>
    <xf numFmtId="0" fontId="179" fillId="25" borderId="0" applyNumberFormat="0" applyBorder="0" applyAlignment="0" applyProtection="0"/>
    <xf numFmtId="0" fontId="179" fillId="26" borderId="0" applyNumberFormat="0" applyBorder="0" applyAlignment="0" applyProtection="0"/>
    <xf numFmtId="0" fontId="180" fillId="27" borderId="0" applyNumberFormat="0" applyBorder="0" applyAlignment="0" applyProtection="0"/>
    <xf numFmtId="0" fontId="15" fillId="28" borderId="0" applyNumberFormat="0" applyBorder="0" applyAlignment="0" applyProtection="0"/>
    <xf numFmtId="0" fontId="179" fillId="25" borderId="0" applyNumberFormat="0" applyBorder="0" applyAlignment="0" applyProtection="0"/>
    <xf numFmtId="0" fontId="179" fillId="29" borderId="0" applyNumberFormat="0" applyBorder="0" applyAlignment="0" applyProtection="0"/>
    <xf numFmtId="0" fontId="180" fillId="26" borderId="0" applyNumberFormat="0" applyBorder="0" applyAlignment="0" applyProtection="0"/>
    <xf numFmtId="0" fontId="15" fillId="18" borderId="0" applyNumberFormat="0" applyBorder="0" applyAlignment="0" applyProtection="0"/>
    <xf numFmtId="0" fontId="179" fillId="22" borderId="0" applyNumberFormat="0" applyBorder="0" applyAlignment="0" applyProtection="0"/>
    <xf numFmtId="0" fontId="179" fillId="26" borderId="0" applyNumberFormat="0" applyBorder="0" applyAlignment="0" applyProtection="0"/>
    <xf numFmtId="0" fontId="180" fillId="26" borderId="0" applyNumberFormat="0" applyBorder="0" applyAlignment="0" applyProtection="0"/>
    <xf numFmtId="0" fontId="15" fillId="19" borderId="0" applyNumberFormat="0" applyBorder="0" applyAlignment="0" applyProtection="0"/>
    <xf numFmtId="0" fontId="179" fillId="30" borderId="0" applyNumberFormat="0" applyBorder="0" applyAlignment="0" applyProtection="0"/>
    <xf numFmtId="0" fontId="179" fillId="22" borderId="0" applyNumberFormat="0" applyBorder="0" applyAlignment="0" applyProtection="0"/>
    <xf numFmtId="0" fontId="180" fillId="23" borderId="0" applyNumberFormat="0" applyBorder="0" applyAlignment="0" applyProtection="0"/>
    <xf numFmtId="0" fontId="15" fillId="31" borderId="0" applyNumberFormat="0" applyBorder="0" applyAlignment="0" applyProtection="0"/>
    <xf numFmtId="0" fontId="179" fillId="25" borderId="0" applyNumberFormat="0" applyBorder="0" applyAlignment="0" applyProtection="0"/>
    <xf numFmtId="0" fontId="179" fillId="32" borderId="0" applyNumberFormat="0" applyBorder="0" applyAlignment="0" applyProtection="0"/>
    <xf numFmtId="0" fontId="180" fillId="32" borderId="0" applyNumberFormat="0" applyBorder="0" applyAlignment="0" applyProtection="0"/>
    <xf numFmtId="238" fontId="22" fillId="0" borderId="0" applyFont="0" applyFill="0" applyBorder="0" applyAlignment="0" applyProtection="0"/>
    <xf numFmtId="0" fontId="16" fillId="0" borderId="0" applyFont="0" applyFill="0" applyBorder="0" applyAlignment="0" applyProtection="0"/>
    <xf numFmtId="228" fontId="181" fillId="0" borderId="0" applyFont="0" applyFill="0" applyBorder="0" applyAlignment="0" applyProtection="0"/>
    <xf numFmtId="239" fontId="22" fillId="0" borderId="0" applyFont="0" applyFill="0" applyBorder="0" applyAlignment="0" applyProtection="0"/>
    <xf numFmtId="0" fontId="16" fillId="0" borderId="0" applyFont="0" applyFill="0" applyBorder="0" applyAlignment="0" applyProtection="0"/>
    <xf numFmtId="239" fontId="22" fillId="0" borderId="0" applyFont="0" applyFill="0" applyBorder="0" applyAlignment="0" applyProtection="0"/>
    <xf numFmtId="0" fontId="125" fillId="0" borderId="0">
      <alignment horizontal="center" wrapText="1"/>
      <protection locked="0"/>
    </xf>
    <xf numFmtId="210" fontId="126" fillId="0" borderId="0" applyFont="0" applyFill="0" applyBorder="0" applyAlignment="0" applyProtection="0"/>
    <xf numFmtId="0" fontId="16" fillId="0" borderId="0" applyFont="0" applyFill="0" applyBorder="0" applyAlignment="0" applyProtection="0"/>
    <xf numFmtId="210" fontId="126" fillId="0" borderId="0" applyFont="0" applyFill="0" applyBorder="0" applyAlignment="0" applyProtection="0"/>
    <xf numFmtId="209" fontId="126" fillId="0" borderId="0" applyFont="0" applyFill="0" applyBorder="0" applyAlignment="0" applyProtection="0"/>
    <xf numFmtId="0" fontId="16" fillId="0" borderId="0" applyFont="0" applyFill="0" applyBorder="0" applyAlignment="0" applyProtection="0"/>
    <xf numFmtId="209" fontId="126" fillId="0" borderId="0" applyFont="0" applyFill="0" applyBorder="0" applyAlignment="0" applyProtection="0"/>
    <xf numFmtId="174" fontId="82" fillId="0" borderId="0" applyFont="0" applyFill="0" applyBorder="0" applyAlignment="0" applyProtection="0"/>
    <xf numFmtId="0" fontId="17" fillId="6" borderId="0" applyNumberFormat="0" applyBorder="0" applyAlignment="0" applyProtection="0"/>
    <xf numFmtId="0" fontId="127" fillId="0" borderId="0" applyNumberFormat="0" applyFill="0" applyBorder="0" applyAlignment="0" applyProtection="0"/>
    <xf numFmtId="0" fontId="16" fillId="0" borderId="0"/>
    <xf numFmtId="0" fontId="128" fillId="0" borderId="0"/>
    <xf numFmtId="0" fontId="16" fillId="0" borderId="0"/>
    <xf numFmtId="0" fontId="129" fillId="0" borderId="0"/>
    <xf numFmtId="0" fontId="58" fillId="0" borderId="0"/>
    <xf numFmtId="0" fontId="57" fillId="0" borderId="0"/>
    <xf numFmtId="173" fontId="21" fillId="0" borderId="0" applyFill="0" applyBorder="0" applyAlignment="0"/>
    <xf numFmtId="193" fontId="59" fillId="0" borderId="0" applyFill="0" applyBorder="0" applyAlignment="0"/>
    <xf numFmtId="173" fontId="59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5" fontId="21" fillId="0" borderId="0" applyFill="0" applyBorder="0" applyAlignment="0"/>
    <xf numFmtId="198" fontId="21" fillId="0" borderId="0" applyFill="0" applyBorder="0" applyAlignment="0"/>
    <xf numFmtId="193" fontId="59" fillId="0" borderId="0" applyFill="0" applyBorder="0" applyAlignment="0"/>
    <xf numFmtId="0" fontId="18" fillId="3" borderId="9" applyNumberFormat="0" applyAlignment="0" applyProtection="0"/>
    <xf numFmtId="0" fontId="130" fillId="0" borderId="0"/>
    <xf numFmtId="240" fontId="97" fillId="0" borderId="0" applyFont="0" applyFill="0" applyBorder="0" applyAlignment="0" applyProtection="0"/>
    <xf numFmtId="0" fontId="19" fillId="33" borderId="10" applyNumberFormat="0" applyAlignment="0" applyProtection="0"/>
    <xf numFmtId="170" fontId="182" fillId="0" borderId="0" applyFont="0" applyFill="0" applyBorder="0" applyAlignment="0" applyProtection="0"/>
    <xf numFmtId="1" fontId="131" fillId="0" borderId="11" applyBorder="0"/>
    <xf numFmtId="241" fontId="13" fillId="0" borderId="0"/>
    <xf numFmtId="241" fontId="13" fillId="0" borderId="0"/>
    <xf numFmtId="241" fontId="13" fillId="0" borderId="0"/>
    <xf numFmtId="241" fontId="13" fillId="0" borderId="0"/>
    <xf numFmtId="241" fontId="13" fillId="0" borderId="0"/>
    <xf numFmtId="241" fontId="13" fillId="0" borderId="0"/>
    <xf numFmtId="241" fontId="13" fillId="0" borderId="0"/>
    <xf numFmtId="241" fontId="13" fillId="0" borderId="0"/>
    <xf numFmtId="0" fontId="84" fillId="0" borderId="1"/>
    <xf numFmtId="167" fontId="38" fillId="0" borderId="0" applyFont="0" applyFill="0" applyBorder="0" applyAlignment="0" applyProtection="0"/>
    <xf numFmtId="195" fontId="21" fillId="0" borderId="0" applyFont="0" applyFill="0" applyBorder="0" applyAlignment="0" applyProtection="0"/>
    <xf numFmtId="49" fontId="132" fillId="0" borderId="12" applyNumberFormat="0" applyFont="0" applyFill="0" applyBorder="0" applyProtection="0">
      <alignment horizontal="center" vertical="center" wrapText="1"/>
    </xf>
    <xf numFmtId="0" fontId="38" fillId="0" borderId="13" applyNumberFormat="0" applyBorder="0">
      <alignment horizontal="center" vertical="center" wrapText="1"/>
    </xf>
    <xf numFmtId="242" fontId="40" fillId="0" borderId="5" applyFont="0" applyAlignment="0">
      <alignment horizontal="center"/>
    </xf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16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8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201" fontId="60" fillId="0" borderId="0"/>
    <xf numFmtId="3" fontId="7" fillId="0" borderId="0" applyFont="0" applyFill="0" applyBorder="0" applyAlignment="0" applyProtection="0"/>
    <xf numFmtId="0" fontId="61" fillId="0" borderId="0"/>
    <xf numFmtId="0" fontId="62" fillId="0" borderId="0"/>
    <xf numFmtId="3" fontId="63" fillId="0" borderId="0" applyFill="0" applyBorder="0" applyAlignment="0" applyProtection="0"/>
    <xf numFmtId="0" fontId="61" fillId="0" borderId="0"/>
    <xf numFmtId="0" fontId="62" fillId="0" borderId="0"/>
    <xf numFmtId="0" fontId="133" fillId="0" borderId="0" applyNumberFormat="0" applyAlignment="0">
      <alignment horizontal="left"/>
    </xf>
    <xf numFmtId="243" fontId="40" fillId="0" borderId="0" applyFont="0" applyFill="0" applyBorder="0" applyAlignment="0" applyProtection="0"/>
    <xf numFmtId="244" fontId="104" fillId="0" borderId="0" applyFont="0" applyFill="0" applyBorder="0" applyAlignment="0" applyProtection="0"/>
    <xf numFmtId="172" fontId="47" fillId="0" borderId="0" applyFont="0" applyFill="0" applyBorder="0" applyAlignment="0" applyProtection="0"/>
    <xf numFmtId="193" fontId="59" fillId="0" borderId="0" applyFont="0" applyFill="0" applyBorder="0" applyAlignment="0" applyProtection="0"/>
    <xf numFmtId="16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99" fontId="21" fillId="0" borderId="0"/>
    <xf numFmtId="173" fontId="5" fillId="0" borderId="14"/>
    <xf numFmtId="0" fontId="7" fillId="0" borderId="0" applyFont="0" applyFill="0" applyBorder="0" applyAlignment="0" applyProtection="0"/>
    <xf numFmtId="14" fontId="20" fillId="0" borderId="0" applyFill="0" applyBorder="0" applyAlignment="0"/>
    <xf numFmtId="0" fontId="35" fillId="0" borderId="0" applyProtection="0"/>
    <xf numFmtId="38" fontId="64" fillId="0" borderId="15">
      <alignment vertical="center"/>
    </xf>
    <xf numFmtId="245" fontId="7" fillId="0" borderId="0" applyFont="0" applyFill="0" applyBorder="0" applyAlignment="0" applyProtection="0"/>
    <xf numFmtId="246" fontId="7" fillId="0" borderId="0" applyFont="0" applyFill="0" applyBorder="0" applyAlignment="0" applyProtection="0"/>
    <xf numFmtId="0" fontId="65" fillId="0" borderId="0">
      <protection locked="0"/>
    </xf>
    <xf numFmtId="247" fontId="104" fillId="0" borderId="0" applyFont="0" applyFill="0" applyBorder="0" applyAlignment="0" applyProtection="0"/>
    <xf numFmtId="248" fontId="7" fillId="0" borderId="0" applyFont="0" applyFill="0" applyBorder="0" applyAlignment="0" applyProtection="0"/>
    <xf numFmtId="200" fontId="21" fillId="0" borderId="0"/>
    <xf numFmtId="171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71" fontId="134" fillId="0" borderId="0" applyFont="0" applyFill="0" applyBorder="0" applyAlignment="0" applyProtection="0"/>
    <xf numFmtId="190" fontId="134" fillId="0" borderId="0" applyFont="0" applyFill="0" applyBorder="0" applyAlignment="0" applyProtection="0"/>
    <xf numFmtId="171" fontId="134" fillId="0" borderId="0" applyFont="0" applyFill="0" applyBorder="0" applyAlignment="0" applyProtection="0"/>
    <xf numFmtId="171" fontId="134" fillId="0" borderId="0" applyFont="0" applyFill="0" applyBorder="0" applyAlignment="0" applyProtection="0"/>
    <xf numFmtId="167" fontId="134" fillId="0" borderId="0" applyFont="0" applyFill="0" applyBorder="0" applyAlignment="0" applyProtection="0"/>
    <xf numFmtId="167" fontId="134" fillId="0" borderId="0" applyFont="0" applyFill="0" applyBorder="0" applyAlignment="0" applyProtection="0"/>
    <xf numFmtId="167" fontId="134" fillId="0" borderId="0" applyFont="0" applyFill="0" applyBorder="0" applyAlignment="0" applyProtection="0"/>
    <xf numFmtId="171" fontId="134" fillId="0" borderId="0" applyFont="0" applyFill="0" applyBorder="0" applyAlignment="0" applyProtection="0"/>
    <xf numFmtId="171" fontId="134" fillId="0" borderId="0" applyFont="0" applyFill="0" applyBorder="0" applyAlignment="0" applyProtection="0"/>
    <xf numFmtId="171" fontId="134" fillId="0" borderId="0" applyFont="0" applyFill="0" applyBorder="0" applyAlignment="0" applyProtection="0"/>
    <xf numFmtId="167" fontId="134" fillId="0" borderId="0" applyFont="0" applyFill="0" applyBorder="0" applyAlignment="0" applyProtection="0"/>
    <xf numFmtId="167" fontId="134" fillId="0" borderId="0" applyFont="0" applyFill="0" applyBorder="0" applyAlignment="0" applyProtection="0"/>
    <xf numFmtId="41" fontId="134" fillId="0" borderId="0" applyFont="0" applyFill="0" applyBorder="0" applyAlignment="0" applyProtection="0"/>
    <xf numFmtId="41" fontId="134" fillId="0" borderId="0" applyFont="0" applyFill="0" applyBorder="0" applyAlignment="0" applyProtection="0"/>
    <xf numFmtId="167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92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69" fontId="134" fillId="0" borderId="0" applyFont="0" applyFill="0" applyBorder="0" applyAlignment="0" applyProtection="0"/>
    <xf numFmtId="169" fontId="134" fillId="0" borderId="0" applyFont="0" applyFill="0" applyBorder="0" applyAlignment="0" applyProtection="0"/>
    <xf numFmtId="169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72" fontId="134" fillId="0" borderId="0" applyFont="0" applyFill="0" applyBorder="0" applyAlignment="0" applyProtection="0"/>
    <xf numFmtId="169" fontId="134" fillId="0" borderId="0" applyFont="0" applyFill="0" applyBorder="0" applyAlignment="0" applyProtection="0"/>
    <xf numFmtId="169" fontId="134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34" fillId="0" borderId="0" applyFont="0" applyFill="0" applyBorder="0" applyAlignment="0" applyProtection="0"/>
    <xf numFmtId="169" fontId="134" fillId="0" borderId="0" applyFont="0" applyFill="0" applyBorder="0" applyAlignment="0" applyProtection="0"/>
    <xf numFmtId="3" fontId="38" fillId="0" borderId="0" applyFont="0" applyBorder="0" applyAlignment="0"/>
    <xf numFmtId="0" fontId="183" fillId="34" borderId="0" applyNumberFormat="0" applyBorder="0" applyAlignment="0" applyProtection="0"/>
    <xf numFmtId="0" fontId="183" fillId="35" borderId="0" applyNumberFormat="0" applyBorder="0" applyAlignment="0" applyProtection="0"/>
    <xf numFmtId="0" fontId="183" fillId="36" borderId="0" applyNumberFormat="0" applyBorder="0" applyAlignment="0" applyProtection="0"/>
    <xf numFmtId="0" fontId="66" fillId="0" borderId="0">
      <protection locked="0"/>
    </xf>
    <xf numFmtId="0" fontId="66" fillId="0" borderId="0">
      <protection locked="0"/>
    </xf>
    <xf numFmtId="195" fontId="21" fillId="0" borderId="0" applyFill="0" applyBorder="0" applyAlignment="0"/>
    <xf numFmtId="193" fontId="59" fillId="0" borderId="0" applyFill="0" applyBorder="0" applyAlignment="0"/>
    <xf numFmtId="195" fontId="21" fillId="0" borderId="0" applyFill="0" applyBorder="0" applyAlignment="0"/>
    <xf numFmtId="198" fontId="21" fillId="0" borderId="0" applyFill="0" applyBorder="0" applyAlignment="0"/>
    <xf numFmtId="193" fontId="59" fillId="0" borderId="0" applyFill="0" applyBorder="0" applyAlignment="0"/>
    <xf numFmtId="0" fontId="135" fillId="0" borderId="0" applyNumberFormat="0" applyAlignment="0">
      <alignment horizontal="left"/>
    </xf>
    <xf numFmtId="249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3" fontId="38" fillId="0" borderId="0" applyFont="0" applyBorder="0" applyAlignment="0"/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2" fontId="7" fillId="0" borderId="0" applyFont="0" applyFill="0" applyBorder="0" applyAlignment="0" applyProtection="0"/>
    <xf numFmtId="0" fontId="136" fillId="0" borderId="0" applyNumberFormat="0" applyFill="0" applyBorder="0" applyProtection="0"/>
    <xf numFmtId="0" fontId="137" fillId="0" borderId="0" applyNumberFormat="0" applyFill="0" applyBorder="0" applyProtection="0">
      <alignment vertical="center"/>
    </xf>
    <xf numFmtId="0" fontId="138" fillId="0" borderId="0" applyNumberFormat="0" applyFill="0" applyBorder="0" applyAlignment="0" applyProtection="0"/>
    <xf numFmtId="0" fontId="139" fillId="0" borderId="0" applyNumberFormat="0" applyFill="0" applyBorder="0" applyProtection="0">
      <alignment vertical="center"/>
    </xf>
    <xf numFmtId="0" fontId="140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268" fontId="21" fillId="0" borderId="16" applyNumberFormat="0" applyFill="0" applyBorder="0" applyAlignment="0" applyProtection="0"/>
    <xf numFmtId="0" fontId="141" fillId="0" borderId="0" applyNumberFormat="0" applyFill="0" applyBorder="0" applyAlignment="0" applyProtection="0"/>
    <xf numFmtId="0" fontId="67" fillId="37" borderId="17" applyNumberFormat="0" applyAlignment="0">
      <protection locked="0"/>
    </xf>
    <xf numFmtId="0" fontId="25" fillId="8" borderId="0" applyNumberFormat="0" applyBorder="0" applyAlignment="0" applyProtection="0"/>
    <xf numFmtId="38" fontId="26" fillId="2" borderId="0" applyNumberFormat="0" applyBorder="0" applyAlignment="0" applyProtection="0"/>
    <xf numFmtId="0" fontId="184" fillId="0" borderId="18" applyNumberFormat="0" applyFill="0" applyBorder="0" applyAlignment="0" applyProtection="0">
      <alignment horizontal="center" vertical="center"/>
    </xf>
    <xf numFmtId="0" fontId="142" fillId="0" borderId="0" applyNumberFormat="0" applyFont="0" applyBorder="0" applyAlignment="0">
      <alignment horizontal="left" vertical="center"/>
    </xf>
    <xf numFmtId="176" fontId="27" fillId="0" borderId="0" applyFont="0" applyFill="0" applyBorder="0" applyAlignment="0" applyProtection="0"/>
    <xf numFmtId="0" fontId="143" fillId="38" borderId="0"/>
    <xf numFmtId="0" fontId="144" fillId="0" borderId="0">
      <alignment horizontal="left"/>
    </xf>
    <xf numFmtId="0" fontId="28" fillId="0" borderId="19" applyNumberFormat="0" applyAlignment="0" applyProtection="0">
      <alignment horizontal="left" vertical="center"/>
    </xf>
    <xf numFmtId="0" fontId="28" fillId="0" borderId="20">
      <alignment horizontal="left" vertical="center"/>
    </xf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145" fillId="0" borderId="22">
      <alignment horizontal="center"/>
    </xf>
    <xf numFmtId="0" fontId="145" fillId="0" borderId="0">
      <alignment horizontal="center"/>
    </xf>
    <xf numFmtId="164" fontId="70" fillId="39" borderId="1" applyNumberFormat="0" applyAlignment="0">
      <alignment horizontal="left" vertical="top"/>
    </xf>
    <xf numFmtId="49" fontId="31" fillId="0" borderId="1">
      <alignment vertical="center"/>
    </xf>
    <xf numFmtId="250" fontId="97" fillId="0" borderId="0" applyFont="0" applyFill="0" applyBorder="0" applyAlignment="0" applyProtection="0"/>
    <xf numFmtId="0" fontId="14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2" fillId="7" borderId="9" applyNumberFormat="0" applyAlignment="0" applyProtection="0"/>
    <xf numFmtId="10" fontId="26" fillId="40" borderId="1" applyNumberFormat="0" applyBorder="0" applyAlignment="0" applyProtection="0"/>
    <xf numFmtId="2" fontId="185" fillId="0" borderId="23" applyBorder="0"/>
    <xf numFmtId="0" fontId="38" fillId="0" borderId="0"/>
    <xf numFmtId="0" fontId="34" fillId="0" borderId="0"/>
    <xf numFmtId="0" fontId="34" fillId="0" borderId="0"/>
    <xf numFmtId="195" fontId="21" fillId="0" borderId="0" applyFill="0" applyBorder="0" applyAlignment="0"/>
    <xf numFmtId="193" fontId="59" fillId="0" borderId="0" applyFill="0" applyBorder="0" applyAlignment="0"/>
    <xf numFmtId="195" fontId="21" fillId="0" borderId="0" applyFill="0" applyBorder="0" applyAlignment="0"/>
    <xf numFmtId="198" fontId="21" fillId="0" borderId="0" applyFill="0" applyBorder="0" applyAlignment="0"/>
    <xf numFmtId="193" fontId="59" fillId="0" borderId="0" applyFill="0" applyBorder="0" applyAlignment="0"/>
    <xf numFmtId="0" fontId="33" fillId="0" borderId="24" applyNumberFormat="0" applyFill="0" applyAlignment="0" applyProtection="0"/>
    <xf numFmtId="173" fontId="186" fillId="0" borderId="7" applyNumberFormat="0" applyFont="0" applyFill="0" applyBorder="0">
      <alignment horizontal="center"/>
    </xf>
    <xf numFmtId="194" fontId="21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147" fillId="0" borderId="22"/>
    <xf numFmtId="187" fontId="21" fillId="0" borderId="7"/>
    <xf numFmtId="178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63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35" fillId="0" borderId="0" applyNumberFormat="0" applyFont="0" applyFill="0" applyAlignment="0"/>
    <xf numFmtId="0" fontId="35" fillId="0" borderId="0" applyNumberFormat="0" applyFont="0" applyFill="0" applyAlignment="0"/>
    <xf numFmtId="0" fontId="35" fillId="0" borderId="0" applyNumberFormat="0" applyFont="0" applyFill="0" applyAlignment="0"/>
    <xf numFmtId="0" fontId="63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63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63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63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116" fillId="0" borderId="0" applyNumberFormat="0" applyFill="0" applyAlignment="0"/>
    <xf numFmtId="0" fontId="35" fillId="0" borderId="0" applyNumberFormat="0" applyFont="0" applyFill="0" applyAlignment="0"/>
    <xf numFmtId="0" fontId="35" fillId="0" borderId="0" applyNumberFormat="0" applyFont="0" applyFill="0" applyAlignment="0"/>
    <xf numFmtId="0" fontId="35" fillId="0" borderId="0" applyNumberFormat="0" applyFont="0" applyFill="0" applyAlignment="0"/>
    <xf numFmtId="0" fontId="36" fillId="15" borderId="0" applyNumberFormat="0" applyBorder="0" applyAlignment="0" applyProtection="0"/>
    <xf numFmtId="0" fontId="40" fillId="0" borderId="1"/>
    <xf numFmtId="0" fontId="60" fillId="0" borderId="0"/>
    <xf numFmtId="37" fontId="71" fillId="0" borderId="0"/>
    <xf numFmtId="0" fontId="148" fillId="0" borderId="1" applyNumberFormat="0" applyFont="0" applyFill="0" applyBorder="0" applyAlignment="0">
      <alignment horizontal="center"/>
    </xf>
    <xf numFmtId="180" fontId="37" fillId="0" borderId="0"/>
    <xf numFmtId="0" fontId="149" fillId="0" borderId="0"/>
    <xf numFmtId="0" fontId="197" fillId="0" borderId="0"/>
    <xf numFmtId="0" fontId="22" fillId="0" borderId="0"/>
    <xf numFmtId="0" fontId="38" fillId="0" borderId="0"/>
    <xf numFmtId="0" fontId="72" fillId="0" borderId="0"/>
    <xf numFmtId="0" fontId="38" fillId="0" borderId="0"/>
    <xf numFmtId="0" fontId="7" fillId="0" borderId="0"/>
    <xf numFmtId="0" fontId="116" fillId="0" borderId="0"/>
    <xf numFmtId="0" fontId="11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7" fillId="0" borderId="0"/>
    <xf numFmtId="0" fontId="63" fillId="0" borderId="0"/>
    <xf numFmtId="0" fontId="21" fillId="0" borderId="0"/>
    <xf numFmtId="0" fontId="187" fillId="0" borderId="0"/>
    <xf numFmtId="0" fontId="7" fillId="0" borderId="0"/>
    <xf numFmtId="0" fontId="38" fillId="0" borderId="0"/>
    <xf numFmtId="0" fontId="134" fillId="0" borderId="0"/>
    <xf numFmtId="0" fontId="21" fillId="9" borderId="25" applyNumberFormat="0" applyFont="0" applyAlignment="0" applyProtection="0"/>
    <xf numFmtId="0" fontId="15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53" fillId="0" borderId="0"/>
    <xf numFmtId="0" fontId="39" fillId="3" borderId="26" applyNumberFormat="0" applyAlignment="0" applyProtection="0"/>
    <xf numFmtId="0" fontId="54" fillId="41" borderId="0"/>
    <xf numFmtId="14" fontId="125" fillId="0" borderId="0">
      <alignment horizontal="center" wrapText="1"/>
      <protection locked="0"/>
    </xf>
    <xf numFmtId="251" fontId="7" fillId="0" borderId="0" applyFont="0" applyFill="0" applyBorder="0" applyAlignment="0" applyProtection="0"/>
    <xf numFmtId="252" fontId="7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27" applyNumberFormat="0" applyBorder="0"/>
    <xf numFmtId="175" fontId="55" fillId="0" borderId="0" applyFill="0" applyBorder="0" applyAlignment="0"/>
    <xf numFmtId="253" fontId="55" fillId="0" borderId="0" applyFill="0" applyBorder="0" applyAlignment="0"/>
    <xf numFmtId="175" fontId="55" fillId="0" borderId="0" applyFill="0" applyBorder="0" applyAlignment="0"/>
    <xf numFmtId="254" fontId="55" fillId="0" borderId="0" applyFill="0" applyBorder="0" applyAlignment="0"/>
    <xf numFmtId="253" fontId="55" fillId="0" borderId="0" applyFill="0" applyBorder="0" applyAlignment="0"/>
    <xf numFmtId="0" fontId="153" fillId="0" borderId="0"/>
    <xf numFmtId="0" fontId="34" fillId="0" borderId="0" applyNumberFormat="0" applyFont="0" applyFill="0" applyBorder="0" applyAlignment="0" applyProtection="0">
      <alignment horizontal="left"/>
    </xf>
    <xf numFmtId="0" fontId="154" fillId="0" borderId="22">
      <alignment horizontal="center"/>
    </xf>
    <xf numFmtId="0" fontId="155" fillId="42" borderId="0" applyNumberFormat="0" applyFont="0" applyBorder="0" applyAlignment="0">
      <alignment horizontal="center"/>
    </xf>
    <xf numFmtId="14" fontId="156" fillId="0" borderId="0" applyNumberFormat="0" applyFill="0" applyBorder="0" applyAlignment="0" applyProtection="0">
      <alignment horizontal="left"/>
    </xf>
    <xf numFmtId="250" fontId="97" fillId="0" borderId="0" applyFont="0" applyFill="0" applyBorder="0" applyAlignment="0" applyProtection="0"/>
    <xf numFmtId="0" fontId="5" fillId="0" borderId="0" applyNumberFormat="0" applyFill="0" applyBorder="0" applyAlignment="0" applyProtection="0"/>
    <xf numFmtId="4" fontId="157" fillId="43" borderId="28" applyNumberFormat="0" applyProtection="0">
      <alignment vertical="center"/>
    </xf>
    <xf numFmtId="4" fontId="158" fillId="43" borderId="28" applyNumberFormat="0" applyProtection="0">
      <alignment vertical="center"/>
    </xf>
    <xf numFmtId="4" fontId="159" fillId="43" borderId="28" applyNumberFormat="0" applyProtection="0">
      <alignment horizontal="left" vertical="center" indent="1"/>
    </xf>
    <xf numFmtId="4" fontId="159" fillId="44" borderId="0" applyNumberFormat="0" applyProtection="0">
      <alignment horizontal="left" vertical="center" indent="1"/>
    </xf>
    <xf numFmtId="4" fontId="159" fillId="45" borderId="28" applyNumberFormat="0" applyProtection="0">
      <alignment horizontal="right" vertical="center"/>
    </xf>
    <xf numFmtId="4" fontId="159" fillId="46" borderId="28" applyNumberFormat="0" applyProtection="0">
      <alignment horizontal="right" vertical="center"/>
    </xf>
    <xf numFmtId="4" fontId="159" fillId="47" borderId="28" applyNumberFormat="0" applyProtection="0">
      <alignment horizontal="right" vertical="center"/>
    </xf>
    <xf numFmtId="4" fontId="159" fillId="48" borderId="28" applyNumberFormat="0" applyProtection="0">
      <alignment horizontal="right" vertical="center"/>
    </xf>
    <xf numFmtId="4" fontId="159" fillId="49" borderId="28" applyNumberFormat="0" applyProtection="0">
      <alignment horizontal="right" vertical="center"/>
    </xf>
    <xf numFmtId="4" fontId="159" fillId="50" borderId="28" applyNumberFormat="0" applyProtection="0">
      <alignment horizontal="right" vertical="center"/>
    </xf>
    <xf numFmtId="4" fontId="159" fillId="51" borderId="28" applyNumberFormat="0" applyProtection="0">
      <alignment horizontal="right" vertical="center"/>
    </xf>
    <xf numFmtId="4" fontId="159" fillId="52" borderId="28" applyNumberFormat="0" applyProtection="0">
      <alignment horizontal="right" vertical="center"/>
    </xf>
    <xf numFmtId="4" fontId="159" fillId="53" borderId="28" applyNumberFormat="0" applyProtection="0">
      <alignment horizontal="right" vertical="center"/>
    </xf>
    <xf numFmtId="4" fontId="157" fillId="54" borderId="29" applyNumberFormat="0" applyProtection="0">
      <alignment horizontal="left" vertical="center" indent="1"/>
    </xf>
    <xf numFmtId="4" fontId="157" fillId="55" borderId="0" applyNumberFormat="0" applyProtection="0">
      <alignment horizontal="left" vertical="center" indent="1"/>
    </xf>
    <xf numFmtId="4" fontId="157" fillId="44" borderId="0" applyNumberFormat="0" applyProtection="0">
      <alignment horizontal="left" vertical="center" indent="1"/>
    </xf>
    <xf numFmtId="4" fontId="159" fillId="55" borderId="28" applyNumberFormat="0" applyProtection="0">
      <alignment horizontal="right" vertical="center"/>
    </xf>
    <xf numFmtId="4" fontId="20" fillId="55" borderId="0" applyNumberFormat="0" applyProtection="0">
      <alignment horizontal="left" vertical="center" indent="1"/>
    </xf>
    <xf numFmtId="4" fontId="20" fillId="44" borderId="0" applyNumberFormat="0" applyProtection="0">
      <alignment horizontal="left" vertical="center" indent="1"/>
    </xf>
    <xf numFmtId="4" fontId="159" fillId="56" borderId="28" applyNumberFormat="0" applyProtection="0">
      <alignment vertical="center"/>
    </xf>
    <xf numFmtId="4" fontId="160" fillId="56" borderId="28" applyNumberFormat="0" applyProtection="0">
      <alignment vertical="center"/>
    </xf>
    <xf numFmtId="4" fontId="157" fillId="55" borderId="30" applyNumberFormat="0" applyProtection="0">
      <alignment horizontal="left" vertical="center" indent="1"/>
    </xf>
    <xf numFmtId="4" fontId="159" fillId="56" borderId="28" applyNumberFormat="0" applyProtection="0">
      <alignment horizontal="right" vertical="center"/>
    </xf>
    <xf numFmtId="4" fontId="160" fillId="56" borderId="28" applyNumberFormat="0" applyProtection="0">
      <alignment horizontal="right" vertical="center"/>
    </xf>
    <xf numFmtId="4" fontId="157" fillId="55" borderId="28" applyNumberFormat="0" applyProtection="0">
      <alignment horizontal="left" vertical="center" indent="1"/>
    </xf>
    <xf numFmtId="4" fontId="161" fillId="39" borderId="30" applyNumberFormat="0" applyProtection="0">
      <alignment horizontal="left" vertical="center" indent="1"/>
    </xf>
    <xf numFmtId="4" fontId="162" fillId="56" borderId="28" applyNumberFormat="0" applyProtection="0">
      <alignment horizontal="right" vertical="center"/>
    </xf>
    <xf numFmtId="0" fontId="3" fillId="0" borderId="0">
      <alignment vertical="center"/>
    </xf>
    <xf numFmtId="255" fontId="163" fillId="0" borderId="0" applyFont="0" applyFill="0" applyBorder="0" applyAlignment="0" applyProtection="0"/>
    <xf numFmtId="0" fontId="155" fillId="1" borderId="20" applyNumberFormat="0" applyFont="0" applyAlignment="0">
      <alignment horizontal="center"/>
    </xf>
    <xf numFmtId="0" fontId="188" fillId="0" borderId="0" applyNumberFormat="0" applyFill="0" applyBorder="0" applyAlignment="0" applyProtection="0"/>
    <xf numFmtId="0" fontId="164" fillId="0" borderId="0" applyNumberFormat="0" applyFill="0" applyBorder="0" applyAlignment="0">
      <alignment horizontal="center"/>
    </xf>
    <xf numFmtId="0" fontId="7" fillId="57" borderId="0"/>
    <xf numFmtId="170" fontId="189" fillId="0" borderId="0" applyNumberFormat="0" applyBorder="0" applyAlignment="0">
      <alignment horizontal="centerContinuous"/>
    </xf>
    <xf numFmtId="0" fontId="14" fillId="0" borderId="0" applyNumberFormat="0" applyFill="0" applyBorder="0" applyAlignment="0" applyProtection="0"/>
    <xf numFmtId="256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28" fillId="0" borderId="20">
      <alignment horizontal="left" vertical="center"/>
    </xf>
    <xf numFmtId="0" fontId="28" fillId="0" borderId="19" applyNumberFormat="0" applyAlignment="0" applyProtection="0">
      <alignment horizontal="left"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1" fillId="0" borderId="0"/>
    <xf numFmtId="0" fontId="165" fillId="0" borderId="0"/>
    <xf numFmtId="0" fontId="40" fillId="0" borderId="0"/>
    <xf numFmtId="1" fontId="166" fillId="0" borderId="0">
      <alignment horizontal="center"/>
    </xf>
    <xf numFmtId="0" fontId="40" fillId="0" borderId="0"/>
    <xf numFmtId="224" fontId="97" fillId="0" borderId="0" applyFont="0" applyFill="0" applyBorder="0" applyAlignment="0" applyProtection="0"/>
    <xf numFmtId="250" fontId="97" fillId="0" borderId="0" applyFont="0" applyFill="0" applyBorder="0" applyAlignment="0" applyProtection="0"/>
    <xf numFmtId="210" fontId="97" fillId="0" borderId="0" applyFont="0" applyFill="0" applyBorder="0" applyAlignment="0" applyProtection="0"/>
    <xf numFmtId="215" fontId="97" fillId="0" borderId="0" applyFont="0" applyFill="0" applyBorder="0" applyAlignment="0" applyProtection="0"/>
    <xf numFmtId="215" fontId="97" fillId="0" borderId="0" applyFont="0" applyFill="0" applyBorder="0" applyAlignment="0" applyProtection="0"/>
    <xf numFmtId="223" fontId="97" fillId="0" borderId="0" applyFont="0" applyFill="0" applyBorder="0" applyAlignment="0" applyProtection="0"/>
    <xf numFmtId="0" fontId="7" fillId="0" borderId="31" applyNumberFormat="0" applyFont="0" applyFill="0" applyAlignment="0" applyProtection="0"/>
    <xf numFmtId="257" fontId="40" fillId="0" borderId="0" applyFont="0" applyFill="0" applyBorder="0" applyAlignment="0" applyProtection="0"/>
    <xf numFmtId="1" fontId="167" fillId="0" borderId="32">
      <alignment horizontal="center"/>
    </xf>
    <xf numFmtId="224" fontId="97" fillId="0" borderId="0" applyFont="0" applyFill="0" applyBorder="0" applyAlignment="0" applyProtection="0"/>
    <xf numFmtId="1" fontId="13" fillId="0" borderId="1">
      <alignment horizontal="center" vertical="center"/>
    </xf>
    <xf numFmtId="210" fontId="97" fillId="0" borderId="0" applyFont="0" applyFill="0" applyBorder="0" applyAlignment="0" applyProtection="0"/>
    <xf numFmtId="3" fontId="7" fillId="0" borderId="0" applyFont="0" applyFill="0" applyBorder="0" applyAlignment="0" applyProtection="0"/>
    <xf numFmtId="258" fontId="7" fillId="0" borderId="0" applyFont="0" applyFill="0" applyBorder="0" applyAlignment="0" applyProtection="0"/>
    <xf numFmtId="259" fontId="13" fillId="0" borderId="0" applyFont="0" applyFill="0" applyBorder="0" applyAlignment="0" applyProtection="0"/>
    <xf numFmtId="0" fontId="168" fillId="0" borderId="0"/>
    <xf numFmtId="0" fontId="147" fillId="0" borderId="0"/>
    <xf numFmtId="40" fontId="169" fillId="0" borderId="0" applyBorder="0">
      <alignment horizontal="right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202" fontId="27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60" fontId="38" fillId="0" borderId="23">
      <alignment horizontal="right" vertical="center"/>
    </xf>
    <xf numFmtId="261" fontId="38" fillId="0" borderId="23">
      <alignment horizontal="right" vertical="center"/>
    </xf>
    <xf numFmtId="261" fontId="38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62" fontId="170" fillId="0" borderId="23">
      <alignment horizontal="right" vertical="center"/>
    </xf>
    <xf numFmtId="261" fontId="38" fillId="0" borderId="23">
      <alignment horizontal="right" vertical="center"/>
    </xf>
    <xf numFmtId="263" fontId="171" fillId="0" borderId="23">
      <alignment horizontal="right" vertical="center"/>
    </xf>
    <xf numFmtId="269" fontId="97" fillId="0" borderId="23">
      <alignment horizontal="right" vertical="center"/>
    </xf>
    <xf numFmtId="269" fontId="97" fillId="0" borderId="23">
      <alignment horizontal="right" vertical="center"/>
    </xf>
    <xf numFmtId="263" fontId="171" fillId="0" borderId="23">
      <alignment horizontal="right" vertical="center"/>
    </xf>
    <xf numFmtId="261" fontId="5" fillId="0" borderId="23">
      <alignment horizontal="right" vertical="center"/>
    </xf>
    <xf numFmtId="261" fontId="38" fillId="0" borderId="23">
      <alignment horizontal="right" vertical="center"/>
    </xf>
    <xf numFmtId="263" fontId="171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260" fontId="38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02" fontId="27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27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27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202" fontId="40" fillId="0" borderId="3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63" fontId="171" fillId="0" borderId="23">
      <alignment horizontal="right" vertical="center"/>
    </xf>
    <xf numFmtId="263" fontId="171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270" fontId="190" fillId="0" borderId="23">
      <alignment horizontal="right" vertical="center"/>
    </xf>
    <xf numFmtId="270" fontId="171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260" fontId="38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260" fontId="38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27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185" fontId="40" fillId="0" borderId="23">
      <alignment horizontal="right" vertical="center"/>
    </xf>
    <xf numFmtId="49" fontId="20" fillId="0" borderId="0" applyFill="0" applyBorder="0" applyAlignment="0"/>
    <xf numFmtId="264" fontId="7" fillId="0" borderId="0" applyFill="0" applyBorder="0" applyAlignment="0"/>
    <xf numFmtId="182" fontId="7" fillId="0" borderId="0" applyFill="0" applyBorder="0" applyAlignment="0"/>
    <xf numFmtId="183" fontId="27" fillId="0" borderId="23">
      <alignment horizontal="center"/>
    </xf>
    <xf numFmtId="186" fontId="14" fillId="0" borderId="34" applyBorder="0"/>
    <xf numFmtId="0" fontId="74" fillId="0" borderId="35"/>
    <xf numFmtId="0" fontId="74" fillId="0" borderId="35"/>
    <xf numFmtId="0" fontId="172" fillId="0" borderId="35"/>
    <xf numFmtId="0" fontId="172" fillId="0" borderId="35"/>
    <xf numFmtId="0" fontId="74" fillId="0" borderId="35"/>
    <xf numFmtId="0" fontId="172" fillId="0" borderId="35"/>
    <xf numFmtId="0" fontId="74" fillId="0" borderId="35"/>
    <xf numFmtId="0" fontId="74" fillId="0" borderId="35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70" fillId="0" borderId="5" applyNumberFormat="0" applyBorder="0" applyAlignment="0"/>
    <xf numFmtId="0" fontId="191" fillId="0" borderId="7" applyNumberFormat="0" applyBorder="0" applyAlignment="0">
      <alignment horizontal="center"/>
    </xf>
    <xf numFmtId="3" fontId="173" fillId="0" borderId="18" applyNumberFormat="0" applyBorder="0" applyAlignment="0"/>
    <xf numFmtId="0" fontId="174" fillId="0" borderId="0" applyFont="0">
      <alignment horizontal="centerContinuous"/>
    </xf>
    <xf numFmtId="3" fontId="192" fillId="0" borderId="0" applyNumberFormat="0" applyFill="0" applyBorder="0" applyAlignment="0" applyProtection="0">
      <alignment horizontal="center" wrapText="1"/>
    </xf>
    <xf numFmtId="0" fontId="193" fillId="0" borderId="12" applyBorder="0" applyAlignment="0">
      <alignment horizontal="center" vertical="center"/>
    </xf>
    <xf numFmtId="0" fontId="194" fillId="0" borderId="0" applyNumberFormat="0" applyFill="0" applyBorder="0" applyAlignment="0" applyProtection="0">
      <alignment horizontal="centerContinuous"/>
    </xf>
    <xf numFmtId="0" fontId="184" fillId="0" borderId="36" applyNumberFormat="0" applyFill="0" applyBorder="0" applyAlignment="0" applyProtection="0">
      <alignment horizontal="center" vertical="center" wrapText="1"/>
    </xf>
    <xf numFmtId="0" fontId="41" fillId="0" borderId="0" applyNumberFormat="0" applyFill="0" applyBorder="0" applyAlignment="0" applyProtection="0"/>
    <xf numFmtId="0" fontId="195" fillId="0" borderId="37" applyNumberFormat="0" applyBorder="0" applyAlignment="0">
      <alignment vertical="center"/>
    </xf>
    <xf numFmtId="0" fontId="7" fillId="0" borderId="31" applyNumberFormat="0" applyFont="0" applyFill="0" applyAlignment="0" applyProtection="0"/>
    <xf numFmtId="182" fontId="27" fillId="0" borderId="0"/>
    <xf numFmtId="184" fontId="27" fillId="0" borderId="1"/>
    <xf numFmtId="0" fontId="37" fillId="0" borderId="0"/>
    <xf numFmtId="0" fontId="37" fillId="0" borderId="0"/>
    <xf numFmtId="0" fontId="175" fillId="0" borderId="38" applyFill="0" applyBorder="0" applyAlignment="0">
      <alignment horizontal="center"/>
    </xf>
    <xf numFmtId="164" fontId="75" fillId="58" borderId="12">
      <alignment vertical="top"/>
    </xf>
    <xf numFmtId="0" fontId="76" fillId="59" borderId="1">
      <alignment horizontal="left" vertical="center"/>
    </xf>
    <xf numFmtId="165" fontId="77" fillId="60" borderId="12"/>
    <xf numFmtId="164" fontId="70" fillId="0" borderId="12">
      <alignment horizontal="left" vertical="top"/>
    </xf>
    <xf numFmtId="0" fontId="78" fillId="61" borderId="0">
      <alignment horizontal="left" vertical="center"/>
    </xf>
    <xf numFmtId="164" fontId="13" fillId="0" borderId="39">
      <alignment horizontal="left" vertical="top"/>
    </xf>
    <xf numFmtId="0" fontId="79" fillId="0" borderId="39">
      <alignment horizontal="left" vertical="center"/>
    </xf>
    <xf numFmtId="265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267" fontId="134" fillId="0" borderId="0" applyFont="0" applyFill="0" applyBorder="0" applyAlignment="0" applyProtection="0"/>
    <xf numFmtId="191" fontId="13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91" fillId="0" borderId="0" applyFont="0" applyFill="0" applyBorder="0" applyAlignment="0" applyProtection="0"/>
    <xf numFmtId="168" fontId="91" fillId="0" borderId="0" applyFont="0" applyFill="0" applyBorder="0" applyAlignment="0" applyProtection="0"/>
    <xf numFmtId="0" fontId="9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6" fillId="0" borderId="0"/>
    <xf numFmtId="0" fontId="176" fillId="0" borderId="4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48" fillId="0" borderId="0"/>
    <xf numFmtId="0" fontId="35" fillId="0" borderId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7" fontId="49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7" fillId="0" borderId="0"/>
    <xf numFmtId="0" fontId="198" fillId="0" borderId="0"/>
    <xf numFmtId="0" fontId="27" fillId="0" borderId="0"/>
    <xf numFmtId="0" fontId="22" fillId="0" borderId="0"/>
    <xf numFmtId="0" fontId="5" fillId="0" borderId="0"/>
    <xf numFmtId="0" fontId="5" fillId="0" borderId="0"/>
    <xf numFmtId="0" fontId="200" fillId="0" borderId="0"/>
    <xf numFmtId="204" fontId="5" fillId="0" borderId="0" applyFont="0" applyFill="0" applyBorder="0" applyAlignment="0" applyProtection="0"/>
    <xf numFmtId="0" fontId="7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43" fontId="20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71" fontId="63" fillId="0" borderId="0" applyFont="0" applyFill="0" applyBorder="0" applyAlignment="0" applyProtection="0"/>
    <xf numFmtId="0" fontId="150" fillId="0" borderId="0"/>
    <xf numFmtId="212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29" fontId="104" fillId="0" borderId="0" applyFont="0" applyFill="0" applyBorder="0" applyAlignment="0" applyProtection="0"/>
    <xf numFmtId="234" fontId="13" fillId="0" borderId="0" applyFont="0" applyFill="0" applyBorder="0" applyAlignment="0" applyProtection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111" fillId="0" borderId="1" applyNumberFormat="0" applyFont="0" applyBorder="0">
      <alignment horizontal="left" indent="2"/>
    </xf>
    <xf numFmtId="0" fontId="111" fillId="0" borderId="1" applyNumberFormat="0" applyFont="0" applyBorder="0">
      <alignment horizontal="left" indent="2"/>
    </xf>
    <xf numFmtId="0" fontId="111" fillId="0" borderId="1" applyNumberFormat="0" applyFont="0" applyBorder="0">
      <alignment horizontal="left" indent="2"/>
    </xf>
    <xf numFmtId="0" fontId="111" fillId="0" borderId="1" applyNumberFormat="0" applyFont="0" applyBorder="0">
      <alignment horizontal="left" indent="2"/>
    </xf>
    <xf numFmtId="0" fontId="111" fillId="0" borderId="1" applyNumberFormat="0" applyFont="0" applyBorder="0">
      <alignment horizontal="left" indent="2"/>
    </xf>
    <xf numFmtId="0" fontId="111" fillId="0" borderId="1" applyNumberFormat="0" applyFont="0" applyBorder="0">
      <alignment horizontal="left" indent="2"/>
    </xf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111" fillId="0" borderId="1" applyNumberFormat="0" applyFont="0" applyBorder="0" applyAlignment="0">
      <alignment horizontal="center"/>
    </xf>
    <xf numFmtId="0" fontId="111" fillId="0" borderId="1" applyNumberFormat="0" applyFont="0" applyBorder="0" applyAlignment="0">
      <alignment horizontal="center"/>
    </xf>
    <xf numFmtId="0" fontId="111" fillId="0" borderId="1" applyNumberFormat="0" applyFont="0" applyBorder="0" applyAlignment="0">
      <alignment horizontal="center"/>
    </xf>
    <xf numFmtId="0" fontId="111" fillId="0" borderId="1" applyNumberFormat="0" applyFont="0" applyBorder="0" applyAlignment="0">
      <alignment horizontal="center"/>
    </xf>
    <xf numFmtId="0" fontId="111" fillId="0" borderId="1" applyNumberFormat="0" applyFont="0" applyBorder="0" applyAlignment="0">
      <alignment horizontal="center"/>
    </xf>
    <xf numFmtId="0" fontId="111" fillId="0" borderId="1" applyNumberFormat="0" applyFont="0" applyBorder="0" applyAlignment="0">
      <alignment horizontal="center"/>
    </xf>
    <xf numFmtId="0" fontId="5" fillId="0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13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5" fillId="63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0" fillId="25" borderId="0" applyNumberFormat="0" applyBorder="0" applyAlignment="0" applyProtection="0"/>
    <xf numFmtId="0" fontId="10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208" fillId="0" borderId="0">
      <alignment horizontal="center" wrapText="1"/>
      <protection locked="0"/>
    </xf>
    <xf numFmtId="0" fontId="209" fillId="67" borderId="0" applyNumberFormat="0" applyBorder="0" applyAlignment="0" applyProtection="0"/>
    <xf numFmtId="173" fontId="7" fillId="0" borderId="0" applyFill="0" applyBorder="0" applyAlignment="0"/>
    <xf numFmtId="173" fontId="7" fillId="0" borderId="0" applyFill="0" applyBorder="0" applyAlignment="0"/>
    <xf numFmtId="273" fontId="5" fillId="0" borderId="0" applyFill="0" applyBorder="0" applyAlignment="0"/>
    <xf numFmtId="274" fontId="5" fillId="0" borderId="0" applyFill="0" applyBorder="0" applyAlignment="0"/>
    <xf numFmtId="275" fontId="35" fillId="0" borderId="0" applyFill="0" applyBorder="0" applyAlignment="0"/>
    <xf numFmtId="276" fontId="5" fillId="0" borderId="0" applyFill="0" applyBorder="0" applyAlignment="0"/>
    <xf numFmtId="0" fontId="15" fillId="19" borderId="43" applyNumberFormat="0" applyAlignment="0" applyProtection="0"/>
    <xf numFmtId="0" fontId="210" fillId="0" borderId="0" applyNumberFormat="0" applyFill="0" applyBorder="0" applyAlignment="0" applyProtection="0"/>
    <xf numFmtId="275" fontId="3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01" fontId="53" fillId="0" borderId="0"/>
    <xf numFmtId="0" fontId="133" fillId="0" borderId="0" applyNumberFormat="0" applyAlignment="0">
      <alignment horizontal="left"/>
    </xf>
    <xf numFmtId="244" fontId="104" fillId="0" borderId="0" applyFont="0" applyFill="0" applyBorder="0" applyAlignment="0" applyProtection="0"/>
    <xf numFmtId="199" fontId="7" fillId="0" borderId="0"/>
    <xf numFmtId="199" fontId="7" fillId="0" borderId="0"/>
    <xf numFmtId="247" fontId="104" fillId="0" borderId="0" applyFont="0" applyFill="0" applyBorder="0" applyAlignment="0" applyProtection="0"/>
    <xf numFmtId="200" fontId="7" fillId="0" borderId="0"/>
    <xf numFmtId="200" fontId="7" fillId="0" borderId="0"/>
    <xf numFmtId="0" fontId="183" fillId="34" borderId="0" applyNumberFormat="0" applyBorder="0" applyAlignment="0" applyProtection="0"/>
    <xf numFmtId="0" fontId="183" fillId="35" borderId="0" applyNumberFormat="0" applyBorder="0" applyAlignment="0" applyProtection="0"/>
    <xf numFmtId="0" fontId="183" fillId="36" borderId="0" applyNumberFormat="0" applyBorder="0" applyAlignment="0" applyProtection="0"/>
    <xf numFmtId="275" fontId="35" fillId="0" borderId="0" applyFill="0" applyBorder="0" applyAlignment="0"/>
    <xf numFmtId="275" fontId="35" fillId="0" borderId="0" applyFill="0" applyBorder="0" applyAlignment="0"/>
    <xf numFmtId="276" fontId="5" fillId="0" borderId="0" applyFill="0" applyBorder="0" applyAlignment="0"/>
    <xf numFmtId="0" fontId="135" fillId="0" borderId="0" applyNumberFormat="0" applyAlignment="0">
      <alignment horizontal="left"/>
    </xf>
    <xf numFmtId="268" fontId="7" fillId="0" borderId="16" applyNumberFormat="0" applyFill="0" applyBorder="0" applyAlignment="0" applyProtection="0"/>
    <xf numFmtId="268" fontId="7" fillId="0" borderId="16" applyNumberFormat="0" applyFill="0" applyBorder="0" applyAlignment="0" applyProtection="0"/>
    <xf numFmtId="0" fontId="25" fillId="29" borderId="0" applyNumberFormat="0" applyBorder="0" applyAlignment="0" applyProtection="0"/>
    <xf numFmtId="0" fontId="211" fillId="0" borderId="44" applyNumberFormat="0" applyFill="0" applyAlignment="0" applyProtection="0"/>
    <xf numFmtId="0" fontId="211" fillId="0" borderId="0" applyNumberFormat="0" applyFill="0" applyBorder="0" applyAlignment="0" applyProtection="0"/>
    <xf numFmtId="0" fontId="29" fillId="0" borderId="0" applyProtection="0"/>
    <xf numFmtId="0" fontId="28" fillId="0" borderId="0" applyProtection="0"/>
    <xf numFmtId="0" fontId="145" fillId="0" borderId="22">
      <alignment horizontal="center"/>
    </xf>
    <xf numFmtId="0" fontId="145" fillId="0" borderId="0">
      <alignment horizontal="center"/>
    </xf>
    <xf numFmtId="275" fontId="35" fillId="0" borderId="0" applyFill="0" applyBorder="0" applyAlignment="0"/>
    <xf numFmtId="275" fontId="35" fillId="0" borderId="0" applyFill="0" applyBorder="0" applyAlignment="0"/>
    <xf numFmtId="276" fontId="5" fillId="0" borderId="0" applyFill="0" applyBorder="0" applyAlignment="0"/>
    <xf numFmtId="0" fontId="63" fillId="68" borderId="45" applyNumberFormat="0" applyFont="0" applyAlignment="0" applyProtection="0"/>
    <xf numFmtId="187" fontId="7" fillId="0" borderId="7"/>
    <xf numFmtId="187" fontId="7" fillId="0" borderId="7"/>
    <xf numFmtId="0" fontId="36" fillId="68" borderId="0" applyNumberFormat="0" applyBorder="0" applyAlignment="0" applyProtection="0"/>
    <xf numFmtId="0" fontId="53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63" fillId="25" borderId="25" applyNumberFormat="0" applyFont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69" borderId="46" applyNumberFormat="0" applyAlignment="0" applyProtection="0"/>
    <xf numFmtId="14" fontId="208" fillId="0" borderId="0">
      <alignment horizontal="center" wrapText="1"/>
      <protection locked="0"/>
    </xf>
    <xf numFmtId="274" fontId="5" fillId="0" borderId="0" applyFont="0" applyFill="0" applyBorder="0" applyAlignment="0" applyProtection="0"/>
    <xf numFmtId="252" fontId="7" fillId="0" borderId="0" applyFont="0" applyFill="0" applyBorder="0" applyAlignment="0" applyProtection="0"/>
    <xf numFmtId="252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75" fontId="35" fillId="0" borderId="0" applyFill="0" applyBorder="0" applyAlignment="0"/>
    <xf numFmtId="275" fontId="35" fillId="0" borderId="0" applyFill="0" applyBorder="0" applyAlignment="0"/>
    <xf numFmtId="276" fontId="5" fillId="0" borderId="0" applyFill="0" applyBorder="0" applyAlignment="0"/>
    <xf numFmtId="0" fontId="155" fillId="42" borderId="0" applyNumberFormat="0" applyFont="0" applyBorder="0" applyAlignment="0">
      <alignment horizontal="center"/>
    </xf>
    <xf numFmtId="0" fontId="5" fillId="0" borderId="0" applyNumberFormat="0" applyFill="0" applyBorder="0" applyAlignment="0" applyProtection="0"/>
    <xf numFmtId="4" fontId="157" fillId="43" borderId="28" applyNumberFormat="0" applyProtection="0">
      <alignment vertical="center"/>
    </xf>
    <xf numFmtId="4" fontId="158" fillId="43" borderId="28" applyNumberFormat="0" applyProtection="0">
      <alignment vertical="center"/>
    </xf>
    <xf numFmtId="4" fontId="159" fillId="43" borderId="28" applyNumberFormat="0" applyProtection="0">
      <alignment horizontal="left" vertical="center" indent="1"/>
    </xf>
    <xf numFmtId="4" fontId="159" fillId="44" borderId="0" applyNumberFormat="0" applyProtection="0">
      <alignment horizontal="left" vertical="center" indent="1"/>
    </xf>
    <xf numFmtId="4" fontId="159" fillId="45" borderId="28" applyNumberFormat="0" applyProtection="0">
      <alignment horizontal="right" vertical="center"/>
    </xf>
    <xf numFmtId="4" fontId="159" fillId="46" borderId="28" applyNumberFormat="0" applyProtection="0">
      <alignment horizontal="right" vertical="center"/>
    </xf>
    <xf numFmtId="4" fontId="159" fillId="47" borderId="28" applyNumberFormat="0" applyProtection="0">
      <alignment horizontal="right" vertical="center"/>
    </xf>
    <xf numFmtId="4" fontId="159" fillId="48" borderId="28" applyNumberFormat="0" applyProtection="0">
      <alignment horizontal="right" vertical="center"/>
    </xf>
    <xf numFmtId="4" fontId="159" fillId="49" borderId="28" applyNumberFormat="0" applyProtection="0">
      <alignment horizontal="right" vertical="center"/>
    </xf>
    <xf numFmtId="4" fontId="159" fillId="50" borderId="28" applyNumberFormat="0" applyProtection="0">
      <alignment horizontal="right" vertical="center"/>
    </xf>
    <xf numFmtId="4" fontId="159" fillId="51" borderId="28" applyNumberFormat="0" applyProtection="0">
      <alignment horizontal="right" vertical="center"/>
    </xf>
    <xf numFmtId="4" fontId="159" fillId="52" borderId="28" applyNumberFormat="0" applyProtection="0">
      <alignment horizontal="right" vertical="center"/>
    </xf>
    <xf numFmtId="4" fontId="159" fillId="53" borderId="28" applyNumberFormat="0" applyProtection="0">
      <alignment horizontal="right" vertical="center"/>
    </xf>
    <xf numFmtId="4" fontId="157" fillId="54" borderId="29" applyNumberFormat="0" applyProtection="0">
      <alignment horizontal="left" vertical="center" indent="1"/>
    </xf>
    <xf numFmtId="4" fontId="157" fillId="55" borderId="0" applyNumberFormat="0" applyProtection="0">
      <alignment horizontal="left" vertical="center" indent="1"/>
    </xf>
    <xf numFmtId="4" fontId="157" fillId="44" borderId="0" applyNumberFormat="0" applyProtection="0">
      <alignment horizontal="left" vertical="center" indent="1"/>
    </xf>
    <xf numFmtId="4" fontId="159" fillId="55" borderId="28" applyNumberFormat="0" applyProtection="0">
      <alignment horizontal="right" vertical="center"/>
    </xf>
    <xf numFmtId="4" fontId="20" fillId="55" borderId="0" applyNumberFormat="0" applyProtection="0">
      <alignment horizontal="left" vertical="center" indent="1"/>
    </xf>
    <xf numFmtId="4" fontId="20" fillId="44" borderId="0" applyNumberFormat="0" applyProtection="0">
      <alignment horizontal="left" vertical="center" indent="1"/>
    </xf>
    <xf numFmtId="4" fontId="159" fillId="56" borderId="28" applyNumberFormat="0" applyProtection="0">
      <alignment vertical="center"/>
    </xf>
    <xf numFmtId="4" fontId="160" fillId="56" borderId="28" applyNumberFormat="0" applyProtection="0">
      <alignment vertical="center"/>
    </xf>
    <xf numFmtId="4" fontId="157" fillId="55" borderId="30" applyNumberFormat="0" applyProtection="0">
      <alignment horizontal="left" vertical="center" indent="1"/>
    </xf>
    <xf numFmtId="4" fontId="159" fillId="56" borderId="28" applyNumberFormat="0" applyProtection="0">
      <alignment horizontal="right" vertical="center"/>
    </xf>
    <xf numFmtId="4" fontId="160" fillId="56" borderId="28" applyNumberFormat="0" applyProtection="0">
      <alignment horizontal="right" vertical="center"/>
    </xf>
    <xf numFmtId="4" fontId="157" fillId="55" borderId="28" applyNumberFormat="0" applyProtection="0">
      <alignment horizontal="left" vertical="center" indent="1"/>
    </xf>
    <xf numFmtId="4" fontId="161" fillId="39" borderId="30" applyNumberFormat="0" applyProtection="0">
      <alignment horizontal="left" vertical="center" indent="1"/>
    </xf>
    <xf numFmtId="4" fontId="162" fillId="56" borderId="28" applyNumberFormat="0" applyProtection="0">
      <alignment horizontal="right" vertical="center"/>
    </xf>
    <xf numFmtId="0" fontId="155" fillId="1" borderId="20" applyNumberFormat="0" applyFont="0" applyAlignment="0">
      <alignment horizontal="center"/>
    </xf>
    <xf numFmtId="0" fontId="188" fillId="0" borderId="0" applyNumberFormat="0" applyFill="0" applyBorder="0" applyAlignment="0" applyProtection="0"/>
    <xf numFmtId="0" fontId="164" fillId="0" borderId="0" applyNumberFormat="0" applyFill="0" applyBorder="0" applyAlignment="0">
      <alignment horizontal="center"/>
    </xf>
    <xf numFmtId="0" fontId="57" fillId="0" borderId="0"/>
    <xf numFmtId="0" fontId="27" fillId="0" borderId="0"/>
    <xf numFmtId="0" fontId="27" fillId="0" borderId="0"/>
    <xf numFmtId="257" fontId="27" fillId="0" borderId="0" applyFont="0" applyFill="0" applyBorder="0" applyAlignment="0" applyProtection="0"/>
    <xf numFmtId="257" fontId="27" fillId="0" borderId="0" applyFont="0" applyFill="0" applyBorder="0" applyAlignment="0" applyProtection="0"/>
    <xf numFmtId="259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185" fontId="27" fillId="0" borderId="23">
      <alignment horizontal="right" vertical="center"/>
    </xf>
    <xf numFmtId="185" fontId="27" fillId="0" borderId="23">
      <alignment horizontal="right" vertical="center"/>
    </xf>
    <xf numFmtId="263" fontId="171" fillId="0" borderId="23">
      <alignment horizontal="right" vertical="center"/>
    </xf>
    <xf numFmtId="263" fontId="171" fillId="0" borderId="23">
      <alignment horizontal="right" vertical="center"/>
    </xf>
    <xf numFmtId="261" fontId="5" fillId="0" borderId="23">
      <alignment horizontal="right" vertical="center"/>
    </xf>
    <xf numFmtId="185" fontId="27" fillId="0" borderId="23">
      <alignment horizontal="right" vertical="center"/>
    </xf>
    <xf numFmtId="263" fontId="171" fillId="0" borderId="23">
      <alignment horizontal="right" vertical="center"/>
    </xf>
    <xf numFmtId="270" fontId="171" fillId="0" borderId="23">
      <alignment horizontal="right" vertical="center"/>
    </xf>
    <xf numFmtId="264" fontId="7" fillId="0" borderId="0" applyFill="0" applyBorder="0" applyAlignment="0"/>
    <xf numFmtId="264" fontId="7" fillId="0" borderId="0" applyFill="0" applyBorder="0" applyAlignment="0"/>
    <xf numFmtId="182" fontId="7" fillId="0" borderId="0" applyFill="0" applyBorder="0" applyAlignment="0"/>
    <xf numFmtId="182" fontId="7" fillId="0" borderId="0" applyFill="0" applyBorder="0" applyAlignment="0"/>
    <xf numFmtId="183" fontId="27" fillId="0" borderId="23">
      <alignment horizontal="center"/>
    </xf>
    <xf numFmtId="0" fontId="5" fillId="0" borderId="35"/>
    <xf numFmtId="0" fontId="2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2" fontId="27" fillId="0" borderId="0"/>
    <xf numFmtId="184" fontId="27" fillId="0" borderId="1"/>
    <xf numFmtId="0" fontId="42" fillId="0" borderId="0" applyNumberFormat="0" applyFill="0" applyBorder="0" applyAlignment="0" applyProtection="0"/>
    <xf numFmtId="0" fontId="63" fillId="0" borderId="0"/>
    <xf numFmtId="0" fontId="63" fillId="0" borderId="0"/>
    <xf numFmtId="0" fontId="150" fillId="0" borderId="0"/>
    <xf numFmtId="0" fontId="63" fillId="0" borderId="0"/>
    <xf numFmtId="0" fontId="7" fillId="0" borderId="0" applyNumberFormat="0" applyFill="0" applyBorder="0" applyAlignment="0" applyProtection="0"/>
    <xf numFmtId="0" fontId="5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7" fontId="97" fillId="0" borderId="0" applyFont="0" applyFill="0" applyBorder="0" applyAlignment="0" applyProtection="0"/>
    <xf numFmtId="0" fontId="57" fillId="0" borderId="0"/>
    <xf numFmtId="27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267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27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90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67" fontId="97" fillId="0" borderId="0" applyFont="0" applyFill="0" applyBorder="0" applyAlignment="0" applyProtection="0"/>
    <xf numFmtId="166" fontId="97" fillId="0" borderId="0" applyFont="0" applyFill="0" applyBorder="0" applyAlignment="0" applyProtection="0"/>
    <xf numFmtId="190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7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190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277" fontId="97" fillId="0" borderId="0" applyFont="0" applyFill="0" applyBorder="0" applyAlignment="0" applyProtection="0"/>
    <xf numFmtId="169" fontId="9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8" fillId="2" borderId="0"/>
    <xf numFmtId="0" fontId="8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110" fillId="0" borderId="5" applyFont="0" applyAlignment="0">
      <alignment horizontal="left"/>
    </xf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9" fillId="2" borderId="0"/>
    <xf numFmtId="0" fontId="9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11" fillId="2" borderId="0"/>
    <xf numFmtId="0" fontId="11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2" borderId="0"/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57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212" fillId="0" borderId="0"/>
    <xf numFmtId="0" fontId="7" fillId="0" borderId="0" applyFill="0" applyBorder="0" applyAlignment="0"/>
    <xf numFmtId="196" fontId="7" fillId="0" borderId="0" applyFill="0" applyBorder="0" applyAlignment="0"/>
    <xf numFmtId="278" fontId="7" fillId="0" borderId="0" applyFill="0" applyBorder="0" applyAlignment="0"/>
    <xf numFmtId="197" fontId="7" fillId="0" borderId="0" applyFill="0" applyBorder="0" applyAlignment="0"/>
    <xf numFmtId="197" fontId="7" fillId="0" borderId="0" applyFill="0" applyBorder="0" applyAlignment="0"/>
    <xf numFmtId="195" fontId="7" fillId="0" borderId="0" applyFill="0" applyBorder="0" applyAlignment="0"/>
    <xf numFmtId="195" fontId="7" fillId="0" borderId="0" applyFill="0" applyBorder="0" applyAlignment="0"/>
    <xf numFmtId="198" fontId="7" fillId="0" borderId="0" applyFill="0" applyBorder="0" applyAlignment="0"/>
    <xf numFmtId="198" fontId="7" fillId="0" borderId="0" applyFill="0" applyBorder="0" applyAlignment="0"/>
    <xf numFmtId="279" fontId="213" fillId="0" borderId="40" applyBorder="0"/>
    <xf numFmtId="279" fontId="214" fillId="0" borderId="5">
      <protection locked="0"/>
    </xf>
    <xf numFmtId="0" fontId="215" fillId="0" borderId="0" applyFill="0" applyBorder="0" applyProtection="0">
      <alignment horizontal="center"/>
      <protection locked="0"/>
    </xf>
    <xf numFmtId="0" fontId="151" fillId="0" borderId="0" applyFill="0" applyBorder="0" applyProtection="0">
      <alignment horizontal="center"/>
    </xf>
    <xf numFmtId="280" fontId="216" fillId="0" borderId="5"/>
    <xf numFmtId="0" fontId="217" fillId="0" borderId="12">
      <alignment horizontal="center"/>
    </xf>
    <xf numFmtId="281" fontId="5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282" fontId="51" fillId="0" borderId="0" applyFont="0" applyFill="0" applyBorder="0" applyAlignment="0" applyProtection="0"/>
    <xf numFmtId="39" fontId="218" fillId="0" borderId="0" applyFont="0" applyFill="0" applyBorder="0" applyAlignment="0" applyProtection="0"/>
    <xf numFmtId="283" fontId="219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1" fontId="53" fillId="0" borderId="0"/>
    <xf numFmtId="201" fontId="53" fillId="0" borderId="0"/>
    <xf numFmtId="284" fontId="220" fillId="0" borderId="0"/>
    <xf numFmtId="0" fontId="221" fillId="0" borderId="0" applyFill="0" applyBorder="0" applyAlignment="0" applyProtection="0">
      <protection locked="0"/>
    </xf>
    <xf numFmtId="0" fontId="177" fillId="0" borderId="0" applyNumberFormat="0" applyAlignment="0"/>
    <xf numFmtId="285" fontId="222" fillId="0" borderId="0">
      <protection locked="0"/>
    </xf>
    <xf numFmtId="286" fontId="222" fillId="0" borderId="0">
      <protection locked="0"/>
    </xf>
    <xf numFmtId="287" fontId="223" fillId="0" borderId="42">
      <protection locked="0"/>
    </xf>
    <xf numFmtId="288" fontId="222" fillId="0" borderId="0">
      <protection locked="0"/>
    </xf>
    <xf numFmtId="289" fontId="222" fillId="0" borderId="0">
      <protection locked="0"/>
    </xf>
    <xf numFmtId="288" fontId="222" fillId="0" borderId="0" applyNumberFormat="0">
      <protection locked="0"/>
    </xf>
    <xf numFmtId="288" fontId="222" fillId="0" borderId="0">
      <protection locked="0"/>
    </xf>
    <xf numFmtId="279" fontId="224" fillId="0" borderId="2"/>
    <xf numFmtId="290" fontId="224" fillId="0" borderId="2"/>
    <xf numFmtId="291" fontId="225" fillId="0" borderId="0" applyFont="0" applyFill="0" applyBorder="0" applyAlignment="0" applyProtection="0"/>
    <xf numFmtId="292" fontId="225" fillId="0" borderId="0" applyFont="0" applyFill="0" applyBorder="0" applyAlignment="0" applyProtection="0"/>
    <xf numFmtId="293" fontId="7" fillId="0" borderId="0" applyFont="0" applyFill="0" applyBorder="0" applyAlignment="0" applyProtection="0"/>
    <xf numFmtId="294" fontId="218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7" fillId="0" borderId="0" applyFont="0" applyFill="0" applyBorder="0" applyAlignment="0" applyProtection="0"/>
    <xf numFmtId="199" fontId="7" fillId="0" borderId="0"/>
    <xf numFmtId="279" fontId="85" fillId="0" borderId="2">
      <alignment horizontal="center"/>
      <protection hidden="1"/>
    </xf>
    <xf numFmtId="297" fontId="226" fillId="0" borderId="2">
      <alignment horizontal="center"/>
      <protection hidden="1"/>
    </xf>
    <xf numFmtId="38" fontId="34" fillId="0" borderId="15">
      <alignment vertical="center"/>
    </xf>
    <xf numFmtId="38" fontId="34" fillId="0" borderId="15">
      <alignment vertical="center"/>
    </xf>
    <xf numFmtId="38" fontId="34" fillId="0" borderId="15">
      <alignment vertical="center"/>
    </xf>
    <xf numFmtId="200" fontId="7" fillId="0" borderId="0"/>
    <xf numFmtId="0" fontId="5" fillId="0" borderId="0" applyNumberFormat="0" applyBorder="0" applyAlignment="0">
      <alignment horizontal="centerContinuous"/>
    </xf>
    <xf numFmtId="0" fontId="227" fillId="0" borderId="0">
      <alignment vertical="top" wrapText="1"/>
    </xf>
    <xf numFmtId="195" fontId="7" fillId="0" borderId="0" applyFill="0" applyBorder="0" applyAlignment="0"/>
    <xf numFmtId="0" fontId="7" fillId="0" borderId="0" applyFill="0" applyBorder="0" applyAlignment="0"/>
    <xf numFmtId="195" fontId="7" fillId="0" borderId="0" applyFill="0" applyBorder="0" applyAlignment="0"/>
    <xf numFmtId="195" fontId="7" fillId="0" borderId="0" applyFill="0" applyBorder="0" applyAlignment="0"/>
    <xf numFmtId="198" fontId="7" fillId="0" borderId="0" applyFill="0" applyBorder="0" applyAlignment="0"/>
    <xf numFmtId="198" fontId="7" fillId="0" borderId="0" applyFill="0" applyBorder="0" applyAlignment="0"/>
    <xf numFmtId="298" fontId="5" fillId="0" borderId="47" applyFont="0" applyFill="0" applyBorder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4" fontId="215" fillId="70" borderId="22">
      <alignment horizontal="center" vertical="center" wrapText="1"/>
    </xf>
    <xf numFmtId="0" fontId="151" fillId="0" borderId="0" applyFill="0" applyAlignment="0" applyProtection="0">
      <protection locked="0"/>
    </xf>
    <xf numFmtId="0" fontId="151" fillId="0" borderId="32" applyFill="0" applyAlignment="0" applyProtection="0">
      <protection locked="0"/>
    </xf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299" fontId="228" fillId="71" borderId="0"/>
    <xf numFmtId="195" fontId="7" fillId="0" borderId="0" applyFill="0" applyBorder="0" applyAlignment="0"/>
    <xf numFmtId="0" fontId="7" fillId="0" borderId="0" applyFill="0" applyBorder="0" applyAlignment="0"/>
    <xf numFmtId="195" fontId="7" fillId="0" borderId="0" applyFill="0" applyBorder="0" applyAlignment="0"/>
    <xf numFmtId="195" fontId="7" fillId="0" borderId="0" applyFill="0" applyBorder="0" applyAlignment="0"/>
    <xf numFmtId="198" fontId="7" fillId="0" borderId="0" applyFill="0" applyBorder="0" applyAlignment="0"/>
    <xf numFmtId="198" fontId="7" fillId="0" borderId="0" applyFill="0" applyBorder="0" applyAlignment="0"/>
    <xf numFmtId="299" fontId="228" fillId="72" borderId="0"/>
    <xf numFmtId="279" fontId="26" fillId="0" borderId="40" applyFont="0"/>
    <xf numFmtId="3" fontId="7" fillId="0" borderId="48"/>
    <xf numFmtId="0" fontId="221" fillId="0" borderId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00" fontId="229" fillId="0" borderId="7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63" fillId="0" borderId="0" applyNumberFormat="0" applyFill="0" applyAlignment="0"/>
    <xf numFmtId="0" fontId="224" fillId="0" borderId="0">
      <alignment horizontal="justify" vertical="top"/>
    </xf>
    <xf numFmtId="0" fontId="53" fillId="0" borderId="0"/>
    <xf numFmtId="0" fontId="53" fillId="0" borderId="0"/>
    <xf numFmtId="0" fontId="27" fillId="0" borderId="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3" fillId="0" borderId="0" applyFont="0" applyFill="0" applyBorder="0" applyAlignment="0" applyProtection="0"/>
    <xf numFmtId="171" fontId="7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01" fontId="7" fillId="0" borderId="0" applyFont="0" applyFill="0" applyBorder="0" applyAlignment="0" applyProtection="0"/>
    <xf numFmtId="302" fontId="7" fillId="0" borderId="0" applyFont="0" applyFill="0" applyBorder="0" applyAlignment="0" applyProtection="0"/>
    <xf numFmtId="303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25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248" fontId="7" fillId="0" borderId="0" applyFont="0" applyFill="0" applyBorder="0" applyAlignment="0" applyProtection="0"/>
    <xf numFmtId="30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0" fontId="97" fillId="0" borderId="0" applyFont="0" applyFill="0" applyBorder="0" applyAlignment="0" applyProtection="0"/>
    <xf numFmtId="3" fontId="82" fillId="0" borderId="0"/>
    <xf numFmtId="2" fontId="230" fillId="0" borderId="0"/>
    <xf numFmtId="2" fontId="230" fillId="0" borderId="0" applyNumberFormat="0" applyFont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0" applyFont="0" applyFill="0" applyBorder="0" applyAlignment="0" applyProtection="0"/>
    <xf numFmtId="0" fontId="231" fillId="0" borderId="0"/>
    <xf numFmtId="185" fontId="27" fillId="0" borderId="23">
      <alignment horizontal="right" vertical="center"/>
    </xf>
    <xf numFmtId="269" fontId="9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305" fontId="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202" fontId="27" fillId="0" borderId="3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306" fontId="232" fillId="0" borderId="23">
      <alignment horizontal="right" vertical="center"/>
    </xf>
    <xf numFmtId="307" fontId="27" fillId="0" borderId="23">
      <alignment horizontal="right" vertical="center"/>
    </xf>
    <xf numFmtId="307" fontId="27" fillId="0" borderId="23">
      <alignment horizontal="right" vertical="center"/>
    </xf>
    <xf numFmtId="307" fontId="27" fillId="0" borderId="23">
      <alignment horizontal="right" vertical="center"/>
    </xf>
    <xf numFmtId="307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308" fontId="233" fillId="2" borderId="49" applyFont="0" applyFill="0" applyBorder="0"/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308" fontId="233" fillId="2" borderId="49" applyFont="0" applyFill="0" applyBorder="0"/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185" fontId="27" fillId="0" borderId="23">
      <alignment horizontal="right" vertical="center"/>
    </xf>
    <xf numFmtId="307" fontId="27" fillId="0" borderId="23">
      <alignment horizontal="right" vertical="center"/>
    </xf>
    <xf numFmtId="307" fontId="27" fillId="0" borderId="23">
      <alignment horizontal="right" vertical="center"/>
    </xf>
    <xf numFmtId="279" fontId="224" fillId="0" borderId="2">
      <protection hidden="1"/>
    </xf>
    <xf numFmtId="183" fontId="27" fillId="0" borderId="23">
      <alignment horizontal="center"/>
    </xf>
    <xf numFmtId="183" fontId="27" fillId="0" borderId="23">
      <alignment horizontal="center"/>
    </xf>
    <xf numFmtId="186" fontId="13" fillId="0" borderId="34" applyBorder="0"/>
    <xf numFmtId="186" fontId="13" fillId="0" borderId="34" applyBorder="0"/>
    <xf numFmtId="186" fontId="13" fillId="0" borderId="34" applyBorder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4" fillId="0" borderId="0" applyFill="0" applyBorder="0" applyProtection="0">
      <alignment horizontal="left" vertical="top"/>
    </xf>
    <xf numFmtId="182" fontId="27" fillId="0" borderId="0"/>
    <xf numFmtId="182" fontId="27" fillId="0" borderId="0"/>
    <xf numFmtId="184" fontId="27" fillId="0" borderId="1"/>
    <xf numFmtId="184" fontId="27" fillId="0" borderId="1"/>
    <xf numFmtId="3" fontId="27" fillId="0" borderId="0" applyNumberFormat="0" applyBorder="0" applyAlignment="0" applyProtection="0">
      <alignment horizontal="centerContinuous"/>
      <protection locked="0"/>
    </xf>
    <xf numFmtId="3" fontId="109" fillId="0" borderId="0">
      <protection locked="0"/>
    </xf>
    <xf numFmtId="309" fontId="7" fillId="0" borderId="0" applyFont="0" applyFill="0" applyBorder="0" applyAlignment="0" applyProtection="0"/>
    <xf numFmtId="310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4" fontId="7" fillId="0" borderId="0" applyFont="0" applyFill="0" applyBorder="0" applyAlignment="0" applyProtection="0"/>
    <xf numFmtId="315" fontId="7" fillId="0" borderId="0" applyFont="0" applyFill="0" applyBorder="0" applyAlignment="0" applyProtection="0"/>
    <xf numFmtId="0" fontId="235" fillId="0" borderId="0">
      <alignment vertical="center"/>
    </xf>
    <xf numFmtId="9" fontId="236" fillId="0" borderId="0" applyBorder="0" applyAlignment="0" applyProtection="0"/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237" fillId="0" borderId="0"/>
    <xf numFmtId="16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43" fillId="0" borderId="0" applyFont="0" applyFill="0" applyBorder="0" applyAlignment="0" applyProtection="0"/>
  </cellStyleXfs>
  <cellXfs count="260">
    <xf numFmtId="0" fontId="0" fillId="0" borderId="0" xfId="0"/>
    <xf numFmtId="0" fontId="199" fillId="0" borderId="0" xfId="2925" applyFont="1" applyAlignment="1"/>
    <xf numFmtId="0" fontId="80" fillId="0" borderId="0" xfId="2924" applyFont="1" applyFill="1" applyAlignment="1">
      <alignment vertical="center"/>
    </xf>
    <xf numFmtId="0" fontId="51" fillId="62" borderId="0" xfId="2927" applyFont="1" applyFill="1" applyAlignment="1">
      <alignment horizontal="center"/>
    </xf>
    <xf numFmtId="0" fontId="51" fillId="62" borderId="0" xfId="2927" applyFont="1" applyFill="1"/>
    <xf numFmtId="43" fontId="51" fillId="62" borderId="0" xfId="2936" applyFont="1" applyFill="1" applyAlignment="1">
      <alignment horizontal="right"/>
    </xf>
    <xf numFmtId="0" fontId="150" fillId="62" borderId="0" xfId="2927" applyFont="1" applyFill="1"/>
    <xf numFmtId="0" fontId="52" fillId="62" borderId="0" xfId="2927" applyFont="1" applyFill="1"/>
    <xf numFmtId="43" fontId="3" fillId="62" borderId="0" xfId="2936" applyFont="1" applyFill="1" applyAlignment="1">
      <alignment horizontal="right"/>
    </xf>
    <xf numFmtId="3" fontId="202" fillId="62" borderId="0" xfId="2927" applyNumberFormat="1" applyFont="1" applyFill="1" applyAlignment="1">
      <alignment horizontal="center"/>
    </xf>
    <xf numFmtId="0" fontId="3" fillId="62" borderId="0" xfId="2927" applyFont="1" applyFill="1" applyAlignment="1"/>
    <xf numFmtId="0" fontId="204" fillId="62" borderId="0" xfId="2927" applyFont="1" applyFill="1"/>
    <xf numFmtId="0" fontId="205" fillId="62" borderId="0" xfId="2927" applyFont="1" applyFill="1" applyAlignment="1">
      <alignment vertical="center" wrapText="1"/>
    </xf>
    <xf numFmtId="0" fontId="205" fillId="62" borderId="0" xfId="2927" applyFont="1" applyFill="1" applyAlignment="1">
      <alignment horizontal="center" vertical="center" wrapText="1"/>
    </xf>
    <xf numFmtId="49" fontId="51" fillId="62" borderId="0" xfId="2927" applyNumberFormat="1" applyFont="1" applyFill="1"/>
    <xf numFmtId="272" fontId="206" fillId="62" borderId="0" xfId="2927" applyNumberFormat="1" applyFont="1" applyFill="1" applyAlignment="1">
      <alignment horizontal="right" vertical="center"/>
    </xf>
    <xf numFmtId="0" fontId="51" fillId="62" borderId="0" xfId="2927" applyFont="1" applyFill="1" applyBorder="1" applyAlignment="1">
      <alignment horizontal="center" vertical="center" wrapText="1"/>
    </xf>
    <xf numFmtId="3" fontId="3" fillId="62" borderId="0" xfId="2927" applyNumberFormat="1" applyFont="1" applyFill="1" applyAlignment="1">
      <alignment horizontal="center" vertical="center" wrapText="1"/>
    </xf>
    <xf numFmtId="0" fontId="3" fillId="62" borderId="0" xfId="2927" applyFont="1" applyFill="1" applyAlignment="1">
      <alignment horizontal="center" vertical="center" wrapText="1"/>
    </xf>
    <xf numFmtId="3" fontId="51" fillId="62" borderId="0" xfId="2927" applyNumberFormat="1" applyFont="1" applyFill="1" applyBorder="1" applyAlignment="1">
      <alignment horizontal="center" vertical="center" wrapText="1"/>
    </xf>
    <xf numFmtId="255" fontId="207" fillId="62" borderId="0" xfId="2927" applyNumberFormat="1" applyFont="1" applyFill="1" applyBorder="1" applyAlignment="1">
      <alignment horizontal="center"/>
    </xf>
    <xf numFmtId="255" fontId="52" fillId="62" borderId="0" xfId="2927" applyNumberFormat="1" applyFont="1" applyFill="1" applyAlignment="1">
      <alignment horizontal="center"/>
    </xf>
    <xf numFmtId="0" fontId="52" fillId="62" borderId="0" xfId="2927" applyFont="1" applyFill="1" applyAlignment="1">
      <alignment horizontal="center"/>
    </xf>
    <xf numFmtId="0" fontId="51" fillId="62" borderId="0" xfId="2927" applyFont="1" applyFill="1" applyBorder="1" applyAlignment="1">
      <alignment horizontal="center"/>
    </xf>
    <xf numFmtId="0" fontId="51" fillId="62" borderId="0" xfId="2927" applyFont="1" applyFill="1" applyBorder="1"/>
    <xf numFmtId="43" fontId="51" fillId="62" borderId="0" xfId="2936" applyFont="1" applyFill="1" applyBorder="1" applyAlignment="1">
      <alignment horizontal="right"/>
    </xf>
    <xf numFmtId="0" fontId="3" fillId="0" borderId="0" xfId="2927" applyFont="1" applyFill="1"/>
    <xf numFmtId="0" fontId="51" fillId="0" borderId="0" xfId="2927" applyFont="1" applyFill="1" applyAlignment="1">
      <alignment horizontal="center"/>
    </xf>
    <xf numFmtId="0" fontId="3" fillId="0" borderId="0" xfId="2927" applyFont="1" applyFill="1" applyAlignment="1">
      <alignment horizontal="center"/>
    </xf>
    <xf numFmtId="242" fontId="3" fillId="0" borderId="0" xfId="2939" applyNumberFormat="1" applyFont="1" applyFill="1" applyAlignment="1">
      <alignment horizontal="right"/>
    </xf>
    <xf numFmtId="0" fontId="150" fillId="0" borderId="0" xfId="2927" applyFont="1" applyFill="1"/>
    <xf numFmtId="0" fontId="81" fillId="0" borderId="0" xfId="2927" applyFont="1" applyFill="1" applyAlignment="1">
      <alignment horizontal="center" vertical="center" wrapText="1"/>
    </xf>
    <xf numFmtId="0" fontId="51" fillId="0" borderId="0" xfId="2927" applyFont="1" applyFill="1"/>
    <xf numFmtId="0" fontId="52" fillId="0" borderId="0" xfId="2927" applyFont="1" applyFill="1"/>
    <xf numFmtId="0" fontId="51" fillId="0" borderId="1" xfId="2927" applyFont="1" applyFill="1" applyBorder="1" applyAlignment="1">
      <alignment horizontal="center" vertical="center"/>
    </xf>
    <xf numFmtId="170" fontId="51" fillId="0" borderId="1" xfId="2938" applyNumberFormat="1" applyFont="1" applyFill="1" applyBorder="1" applyAlignment="1">
      <alignment horizontal="center" vertical="center"/>
    </xf>
    <xf numFmtId="3" fontId="51" fillId="0" borderId="1" xfId="2938" applyNumberFormat="1" applyFont="1" applyFill="1" applyBorder="1" applyAlignment="1">
      <alignment horizontal="center" vertical="center"/>
    </xf>
    <xf numFmtId="0" fontId="4" fillId="41" borderId="0" xfId="2615" applyFont="1" applyFill="1" applyBorder="1" applyAlignment="1">
      <alignment vertical="center"/>
    </xf>
    <xf numFmtId="0" fontId="52" fillId="0" borderId="1" xfId="2926" applyNumberFormat="1" applyFont="1" applyFill="1" applyBorder="1" applyAlignment="1">
      <alignment horizontal="center" vertical="center"/>
    </xf>
    <xf numFmtId="3" fontId="51" fillId="0" borderId="1" xfId="2939" applyNumberFormat="1" applyFont="1" applyFill="1" applyBorder="1" applyAlignment="1">
      <alignment horizontal="right" vertical="center" wrapText="1"/>
    </xf>
    <xf numFmtId="242" fontId="51" fillId="0" borderId="0" xfId="2939" applyNumberFormat="1" applyFont="1" applyFill="1" applyAlignment="1">
      <alignment horizontal="right"/>
    </xf>
    <xf numFmtId="272" fontId="4" fillId="62" borderId="0" xfId="2927" applyNumberFormat="1" applyFont="1" applyFill="1" applyAlignment="1">
      <alignment horizontal="right" vertical="center"/>
    </xf>
    <xf numFmtId="169" fontId="51" fillId="0" borderId="1" xfId="2938" applyNumberFormat="1" applyFont="1" applyFill="1" applyBorder="1" applyAlignment="1">
      <alignment horizontal="center" vertical="center"/>
    </xf>
    <xf numFmtId="0" fontId="196" fillId="0" borderId="0" xfId="2922" applyFont="1" applyBorder="1" applyAlignment="1">
      <alignment horizontal="center" vertical="top" wrapText="1"/>
    </xf>
    <xf numFmtId="0" fontId="52" fillId="62" borderId="1" xfId="2927" applyFont="1" applyFill="1" applyBorder="1" applyAlignment="1">
      <alignment horizontal="center"/>
    </xf>
    <xf numFmtId="0" fontId="52" fillId="62" borderId="1" xfId="2927" applyFont="1" applyFill="1" applyBorder="1" applyAlignment="1">
      <alignment horizontal="left"/>
    </xf>
    <xf numFmtId="170" fontId="52" fillId="0" borderId="1" xfId="2938" applyNumberFormat="1" applyFont="1" applyFill="1" applyBorder="1" applyAlignment="1">
      <alignment horizontal="right" vertical="center"/>
    </xf>
    <xf numFmtId="170" fontId="52" fillId="62" borderId="1" xfId="2927" applyNumberFormat="1" applyFont="1" applyFill="1" applyBorder="1" applyAlignment="1">
      <alignment horizontal="center"/>
    </xf>
    <xf numFmtId="0" fontId="3" fillId="0" borderId="1" xfId="2926" applyFont="1" applyFill="1" applyBorder="1" applyAlignment="1">
      <alignment horizontal="center" vertical="center"/>
    </xf>
    <xf numFmtId="0" fontId="3" fillId="0" borderId="1" xfId="2926" applyNumberFormat="1" applyFont="1" applyFill="1" applyBorder="1" applyAlignment="1">
      <alignment vertical="center"/>
    </xf>
    <xf numFmtId="170" fontId="53" fillId="0" borderId="1" xfId="2940" applyNumberFormat="1" applyFont="1" applyFill="1" applyBorder="1" applyAlignment="1">
      <alignment vertical="center"/>
    </xf>
    <xf numFmtId="0" fontId="51" fillId="62" borderId="1" xfId="2927" applyFont="1" applyFill="1" applyBorder="1"/>
    <xf numFmtId="0" fontId="51" fillId="62" borderId="1" xfId="2927" applyFont="1" applyFill="1" applyBorder="1" applyAlignment="1">
      <alignment horizontal="center"/>
    </xf>
    <xf numFmtId="43" fontId="51" fillId="62" borderId="1" xfId="2936" applyFont="1" applyFill="1" applyBorder="1" applyAlignment="1">
      <alignment horizontal="right"/>
    </xf>
    <xf numFmtId="0" fontId="59" fillId="0" borderId="1" xfId="2927" applyFont="1" applyFill="1" applyBorder="1" applyAlignment="1">
      <alignment horizontal="center" vertical="center" wrapText="1"/>
    </xf>
    <xf numFmtId="0" fontId="51" fillId="0" borderId="1" xfId="2621" applyFont="1" applyFill="1" applyBorder="1" applyAlignment="1"/>
    <xf numFmtId="170" fontId="51" fillId="0" borderId="1" xfId="2938" applyNumberFormat="1" applyFont="1" applyFill="1" applyBorder="1" applyAlignment="1">
      <alignment horizontal="center" vertical="center" wrapText="1"/>
    </xf>
    <xf numFmtId="0" fontId="52" fillId="0" borderId="1" xfId="2927" applyFont="1" applyFill="1" applyBorder="1"/>
    <xf numFmtId="0" fontId="52" fillId="0" borderId="1" xfId="2926" applyFont="1" applyFill="1" applyBorder="1" applyAlignment="1">
      <alignment horizontal="center" vertical="center"/>
    </xf>
    <xf numFmtId="0" fontId="52" fillId="62" borderId="0" xfId="2927" applyFont="1" applyFill="1" applyBorder="1" applyAlignment="1">
      <alignment horizontal="center" vertical="center"/>
    </xf>
    <xf numFmtId="0" fontId="52" fillId="62" borderId="0" xfId="2927" applyFont="1" applyFill="1" applyBorder="1" applyAlignment="1">
      <alignment vertical="center"/>
    </xf>
    <xf numFmtId="43" fontId="52" fillId="62" borderId="0" xfId="2936" applyFont="1" applyFill="1" applyBorder="1" applyAlignment="1">
      <alignment horizontal="right" vertical="center"/>
    </xf>
    <xf numFmtId="0" fontId="52" fillId="62" borderId="0" xfId="2927" applyFont="1" applyFill="1" applyAlignment="1">
      <alignment vertical="center"/>
    </xf>
    <xf numFmtId="0" fontId="238" fillId="0" borderId="0" xfId="2922" applyFont="1" applyBorder="1" applyAlignment="1">
      <alignment vertical="center" wrapText="1"/>
    </xf>
    <xf numFmtId="0" fontId="240" fillId="0" borderId="0" xfId="0" applyFont="1"/>
    <xf numFmtId="0" fontId="241" fillId="0" borderId="0" xfId="0" applyFont="1"/>
    <xf numFmtId="43" fontId="52" fillId="62" borderId="0" xfId="2936" applyFont="1" applyFill="1" applyBorder="1" applyAlignment="1">
      <alignment vertical="center"/>
    </xf>
    <xf numFmtId="0" fontId="3" fillId="0" borderId="0" xfId="2926" applyNumberFormat="1" applyFont="1" applyFill="1" applyBorder="1" applyAlignment="1">
      <alignment vertical="center"/>
    </xf>
    <xf numFmtId="170" fontId="53" fillId="0" borderId="0" xfId="2940" applyNumberFormat="1" applyFont="1" applyFill="1" applyBorder="1" applyAlignment="1">
      <alignment vertical="center"/>
    </xf>
    <xf numFmtId="0" fontId="244" fillId="0" borderId="0" xfId="0" applyFont="1"/>
    <xf numFmtId="0" fontId="244" fillId="0" borderId="0" xfId="0" applyFont="1" applyAlignment="1">
      <alignment horizontal="center"/>
    </xf>
    <xf numFmtId="0" fontId="245" fillId="0" borderId="1" xfId="0" applyFont="1" applyBorder="1" applyAlignment="1">
      <alignment horizontal="center" vertical="top" wrapText="1"/>
    </xf>
    <xf numFmtId="0" fontId="240" fillId="0" borderId="11" xfId="0" applyFont="1" applyBorder="1" applyAlignment="1">
      <alignment horizontal="center" vertical="center"/>
    </xf>
    <xf numFmtId="0" fontId="245" fillId="0" borderId="1" xfId="0" applyFont="1" applyBorder="1" applyAlignment="1">
      <alignment horizontal="center" vertical="center" wrapText="1"/>
    </xf>
    <xf numFmtId="0" fontId="242" fillId="0" borderId="11" xfId="0" applyFont="1" applyBorder="1" applyAlignment="1">
      <alignment horizontal="left" vertical="center"/>
    </xf>
    <xf numFmtId="0" fontId="240" fillId="0" borderId="1" xfId="0" applyFont="1" applyBorder="1" applyAlignment="1">
      <alignment wrapText="1"/>
    </xf>
    <xf numFmtId="3" fontId="245" fillId="0" borderId="1" xfId="0" applyNumberFormat="1" applyFont="1" applyBorder="1"/>
    <xf numFmtId="3" fontId="246" fillId="0" borderId="1" xfId="0" applyNumberFormat="1" applyFont="1" applyBorder="1"/>
    <xf numFmtId="0" fontId="247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4" fillId="0" borderId="1" xfId="0" applyFont="1" applyBorder="1" applyAlignment="1">
      <alignment horizontal="left" vertical="center" wrapText="1"/>
    </xf>
    <xf numFmtId="0" fontId="240" fillId="0" borderId="0" xfId="0" applyFont="1" applyBorder="1"/>
    <xf numFmtId="3" fontId="240" fillId="0" borderId="0" xfId="0" applyNumberFormat="1" applyFont="1" applyBorder="1"/>
    <xf numFmtId="0" fontId="248" fillId="0" borderId="0" xfId="0" applyFont="1" applyAlignment="1">
      <alignment horizontal="center"/>
    </xf>
    <xf numFmtId="3" fontId="248" fillId="0" borderId="0" xfId="0" applyNumberFormat="1" applyFont="1" applyBorder="1" applyAlignment="1">
      <alignment horizontal="center"/>
    </xf>
    <xf numFmtId="0" fontId="248" fillId="0" borderId="0" xfId="0" applyFont="1"/>
    <xf numFmtId="271" fontId="248" fillId="0" borderId="0" xfId="4576" applyNumberFormat="1" applyFont="1" applyBorder="1"/>
    <xf numFmtId="271" fontId="248" fillId="0" borderId="0" xfId="4576" applyNumberFormat="1" applyFont="1" applyBorder="1" applyAlignment="1">
      <alignment horizontal="center"/>
    </xf>
    <xf numFmtId="0" fontId="240" fillId="0" borderId="11" xfId="0" applyFont="1" applyBorder="1" applyAlignment="1">
      <alignment horizontal="center" vertical="center"/>
    </xf>
    <xf numFmtId="0" fontId="245" fillId="0" borderId="1" xfId="0" applyFont="1" applyBorder="1" applyAlignment="1">
      <alignment horizontal="center" vertical="center" wrapText="1"/>
    </xf>
    <xf numFmtId="0" fontId="242" fillId="0" borderId="1" xfId="0" applyFont="1" applyBorder="1" applyAlignment="1">
      <alignment horizontal="center" vertical="center"/>
    </xf>
    <xf numFmtId="0" fontId="240" fillId="0" borderId="1" xfId="0" applyFont="1" applyBorder="1"/>
    <xf numFmtId="0" fontId="240" fillId="0" borderId="0" xfId="0" applyFont="1" applyAlignment="1">
      <alignment horizontal="center"/>
    </xf>
    <xf numFmtId="0" fontId="240" fillId="0" borderId="1" xfId="0" applyFont="1" applyBorder="1" applyAlignment="1">
      <alignment horizontal="center" vertical="top" wrapText="1"/>
    </xf>
    <xf numFmtId="3" fontId="240" fillId="0" borderId="0" xfId="0" applyNumberFormat="1" applyFont="1"/>
    <xf numFmtId="3" fontId="244" fillId="0" borderId="0" xfId="0" applyNumberFormat="1" applyFont="1"/>
    <xf numFmtId="271" fontId="245" fillId="0" borderId="0" xfId="4576" applyNumberFormat="1" applyFont="1" applyBorder="1"/>
    <xf numFmtId="0" fontId="51" fillId="62" borderId="1" xfId="2927" applyFont="1" applyFill="1" applyBorder="1" applyAlignment="1">
      <alignment horizontal="center" vertical="center" wrapText="1"/>
    </xf>
    <xf numFmtId="43" fontId="52" fillId="62" borderId="0" xfId="2936" applyFont="1" applyFill="1" applyBorder="1" applyAlignment="1">
      <alignment horizontal="center" vertical="center"/>
    </xf>
    <xf numFmtId="0" fontId="238" fillId="0" borderId="0" xfId="2922" applyFont="1" applyBorder="1" applyAlignment="1">
      <alignment horizontal="center" vertical="center" wrapText="1"/>
    </xf>
    <xf numFmtId="0" fontId="203" fillId="62" borderId="0" xfId="2927" applyFont="1" applyFill="1" applyAlignment="1">
      <alignment horizontal="center" vertical="center" wrapText="1"/>
    </xf>
    <xf numFmtId="43" fontId="51" fillId="62" borderId="11" xfId="2936" applyFont="1" applyFill="1" applyBorder="1" applyAlignment="1">
      <alignment horizontal="center" vertical="center" wrapText="1"/>
    </xf>
    <xf numFmtId="0" fontId="81" fillId="0" borderId="1" xfId="2927" applyFont="1" applyFill="1" applyBorder="1" applyAlignment="1">
      <alignment horizontal="center" vertical="center" wrapText="1"/>
    </xf>
    <xf numFmtId="170" fontId="208" fillId="0" borderId="1" xfId="2938" applyNumberFormat="1" applyFont="1" applyFill="1" applyBorder="1" applyAlignment="1">
      <alignment horizontal="center" vertical="center" wrapText="1"/>
    </xf>
    <xf numFmtId="0" fontId="52" fillId="62" borderId="1" xfId="2927" applyFont="1" applyFill="1" applyBorder="1" applyAlignment="1">
      <alignment horizontal="center" vertical="center" wrapText="1"/>
    </xf>
    <xf numFmtId="0" fontId="250" fillId="0" borderId="1" xfId="2927" applyFont="1" applyFill="1" applyBorder="1" applyAlignment="1">
      <alignment horizontal="left" vertical="center" wrapText="1"/>
    </xf>
    <xf numFmtId="170" fontId="208" fillId="0" borderId="1" xfId="2938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251" fillId="0" borderId="1" xfId="0" applyFont="1" applyBorder="1" applyAlignment="1">
      <alignment horizontal="left"/>
    </xf>
    <xf numFmtId="3" fontId="52" fillId="0" borderId="1" xfId="2927" applyNumberFormat="1" applyFont="1" applyFill="1" applyBorder="1" applyAlignment="1">
      <alignment horizontal="right" vertical="center" wrapText="1"/>
    </xf>
    <xf numFmtId="0" fontId="252" fillId="0" borderId="1" xfId="2927" applyFont="1" applyFill="1" applyBorder="1" applyAlignment="1">
      <alignment horizontal="center" vertical="center" wrapText="1"/>
    </xf>
    <xf numFmtId="0" fontId="253" fillId="0" borderId="1" xfId="2927" applyFont="1" applyFill="1" applyBorder="1" applyAlignment="1">
      <alignment horizontal="center" vertical="center" wrapText="1"/>
    </xf>
    <xf numFmtId="0" fontId="249" fillId="0" borderId="1" xfId="2926" applyFont="1" applyFill="1" applyBorder="1" applyAlignment="1">
      <alignment horizontal="center" vertical="center"/>
    </xf>
    <xf numFmtId="0" fontId="250" fillId="0" borderId="1" xfId="2927" applyFont="1" applyFill="1" applyBorder="1" applyAlignment="1">
      <alignment vertical="center" wrapText="1"/>
    </xf>
    <xf numFmtId="3" fontId="51" fillId="0" borderId="1" xfId="2927" applyNumberFormat="1" applyFont="1" applyFill="1" applyBorder="1" applyAlignment="1">
      <alignment horizontal="right" vertical="center" wrapText="1"/>
    </xf>
    <xf numFmtId="0" fontId="59" fillId="0" borderId="1" xfId="0" applyFont="1" applyBorder="1" applyAlignment="1">
      <alignment horizontal="center" vertical="center"/>
    </xf>
    <xf numFmtId="0" fontId="254" fillId="41" borderId="1" xfId="0" applyFont="1" applyFill="1" applyBorder="1" applyAlignment="1">
      <alignment horizontal="left" vertical="center"/>
    </xf>
    <xf numFmtId="0" fontId="254" fillId="62" borderId="1" xfId="0" applyFont="1" applyFill="1" applyBorder="1" applyAlignment="1">
      <alignment horizontal="center" vertical="center" wrapText="1"/>
    </xf>
    <xf numFmtId="0" fontId="250" fillId="0" borderId="1" xfId="0" applyFont="1" applyBorder="1" applyAlignment="1">
      <alignment horizontal="center" vertical="center"/>
    </xf>
    <xf numFmtId="0" fontId="251" fillId="0" borderId="1" xfId="0" applyFont="1" applyBorder="1" applyAlignment="1">
      <alignment horizontal="left" vertical="center"/>
    </xf>
    <xf numFmtId="0" fontId="254" fillId="62" borderId="1" xfId="0" applyFont="1" applyFill="1" applyBorder="1" applyAlignment="1">
      <alignment horizontal="center" vertical="center"/>
    </xf>
    <xf numFmtId="0" fontId="251" fillId="41" borderId="1" xfId="0" applyFont="1" applyFill="1" applyBorder="1" applyAlignment="1">
      <alignment horizontal="left" vertical="center"/>
    </xf>
    <xf numFmtId="0" fontId="251" fillId="62" borderId="1" xfId="0" applyFont="1" applyFill="1" applyBorder="1" applyAlignment="1">
      <alignment vertical="center"/>
    </xf>
    <xf numFmtId="0" fontId="52" fillId="0" borderId="1" xfId="2926" applyNumberFormat="1" applyFont="1" applyFill="1" applyBorder="1" applyAlignment="1">
      <alignment horizontal="left" vertical="center"/>
    </xf>
    <xf numFmtId="3" fontId="52" fillId="0" borderId="1" xfId="2927" applyNumberFormat="1" applyFont="1" applyFill="1" applyBorder="1"/>
    <xf numFmtId="0" fontId="52" fillId="62" borderId="0" xfId="2927" applyFont="1" applyFill="1" applyBorder="1"/>
    <xf numFmtId="43" fontId="51" fillId="62" borderId="0" xfId="2936" applyFont="1" applyFill="1" applyBorder="1" applyAlignment="1">
      <alignment horizontal="center"/>
    </xf>
    <xf numFmtId="0" fontId="52" fillId="62" borderId="0" xfId="2927" applyFont="1" applyFill="1" applyBorder="1" applyAlignment="1">
      <alignment horizontal="center"/>
    </xf>
    <xf numFmtId="43" fontId="52" fillId="62" borderId="0" xfId="2936" applyFont="1" applyFill="1" applyBorder="1" applyAlignment="1">
      <alignment horizontal="center"/>
    </xf>
    <xf numFmtId="242" fontId="52" fillId="0" borderId="1" xfId="2939" applyNumberFormat="1" applyFont="1" applyFill="1" applyBorder="1" applyAlignment="1">
      <alignment horizontal="center" vertical="center" wrapText="1"/>
    </xf>
    <xf numFmtId="0" fontId="251" fillId="0" borderId="1" xfId="0" applyFont="1" applyBorder="1" applyAlignment="1"/>
    <xf numFmtId="242" fontId="251" fillId="0" borderId="1" xfId="0" applyNumberFormat="1" applyFont="1" applyBorder="1" applyAlignment="1"/>
    <xf numFmtId="0" fontId="59" fillId="62" borderId="1" xfId="0" applyFont="1" applyFill="1" applyBorder="1" applyAlignment="1">
      <alignment horizontal="center" vertical="center"/>
    </xf>
    <xf numFmtId="0" fontId="254" fillId="62" borderId="1" xfId="0" applyFont="1" applyFill="1" applyBorder="1" applyAlignment="1">
      <alignment vertical="center"/>
    </xf>
    <xf numFmtId="242" fontId="254" fillId="62" borderId="1" xfId="0" applyNumberFormat="1" applyFont="1" applyFill="1" applyBorder="1" applyAlignment="1">
      <alignment horizontal="center" vertical="center" wrapText="1"/>
    </xf>
    <xf numFmtId="0" fontId="81" fillId="62" borderId="0" xfId="2927" applyFont="1" applyFill="1" applyAlignment="1">
      <alignment horizontal="center" vertical="center" wrapText="1"/>
    </xf>
    <xf numFmtId="0" fontId="254" fillId="41" borderId="1" xfId="0" applyFont="1" applyFill="1" applyBorder="1" applyAlignment="1">
      <alignment vertical="center"/>
    </xf>
    <xf numFmtId="242" fontId="254" fillId="62" borderId="1" xfId="0" applyNumberFormat="1" applyFont="1" applyFill="1" applyBorder="1" applyAlignment="1">
      <alignment horizontal="center" vertical="center"/>
    </xf>
    <xf numFmtId="0" fontId="251" fillId="0" borderId="1" xfId="0" applyFont="1" applyBorder="1" applyAlignment="1">
      <alignment vertical="center"/>
    </xf>
    <xf numFmtId="242" fontId="251" fillId="62" borderId="1" xfId="0" applyNumberFormat="1" applyFont="1" applyFill="1" applyBorder="1" applyAlignment="1"/>
    <xf numFmtId="0" fontId="251" fillId="41" borderId="1" xfId="0" applyFont="1" applyFill="1" applyBorder="1" applyAlignment="1">
      <alignment vertical="center"/>
    </xf>
    <xf numFmtId="242" fontId="251" fillId="62" borderId="1" xfId="0" applyNumberFormat="1" applyFont="1" applyFill="1" applyBorder="1" applyAlignment="1">
      <alignment vertical="center"/>
    </xf>
    <xf numFmtId="0" fontId="251" fillId="0" borderId="1" xfId="0" applyFont="1" applyBorder="1" applyAlignment="1">
      <alignment horizontal="center" vertical="center"/>
    </xf>
    <xf numFmtId="242" fontId="3" fillId="0" borderId="0" xfId="2939" applyNumberFormat="1" applyFont="1" applyFill="1" applyAlignment="1">
      <alignment horizontal="center"/>
    </xf>
    <xf numFmtId="0" fontId="150" fillId="0" borderId="0" xfId="2927" applyFont="1" applyFill="1" applyAlignment="1">
      <alignment horizontal="center"/>
    </xf>
    <xf numFmtId="0" fontId="249" fillId="0" borderId="0" xfId="2927" applyFont="1" applyFill="1" applyAlignment="1">
      <alignment horizontal="center"/>
    </xf>
    <xf numFmtId="242" fontId="249" fillId="0" borderId="0" xfId="2939" applyNumberFormat="1" applyFont="1" applyFill="1" applyAlignment="1">
      <alignment horizontal="center"/>
    </xf>
    <xf numFmtId="169" fontId="51" fillId="0" borderId="1" xfId="2938" applyNumberFormat="1" applyFont="1" applyFill="1" applyBorder="1" applyAlignment="1">
      <alignment horizontal="right" vertical="center"/>
    </xf>
    <xf numFmtId="2" fontId="59" fillId="0" borderId="1" xfId="0" applyNumberFormat="1" applyFont="1" applyBorder="1" applyAlignment="1">
      <alignment horizontal="center" vertical="center" wrapText="1"/>
    </xf>
    <xf numFmtId="4" fontId="51" fillId="0" borderId="1" xfId="2938" applyNumberFormat="1" applyFont="1" applyFill="1" applyBorder="1" applyAlignment="1">
      <alignment horizontal="right" vertical="center"/>
    </xf>
    <xf numFmtId="170" fontId="51" fillId="0" borderId="1" xfId="2938" applyNumberFormat="1" applyFont="1" applyFill="1" applyBorder="1" applyAlignment="1">
      <alignment horizontal="right" vertical="center"/>
    </xf>
    <xf numFmtId="0" fontId="59" fillId="0" borderId="1" xfId="0" applyFont="1" applyBorder="1" applyAlignment="1">
      <alignment horizontal="center" vertical="center" wrapText="1"/>
    </xf>
    <xf numFmtId="0" fontId="255" fillId="0" borderId="1" xfId="0" applyFont="1" applyBorder="1" applyAlignment="1"/>
    <xf numFmtId="2" fontId="59" fillId="0" borderId="1" xfId="0" applyNumberFormat="1" applyFont="1" applyBorder="1" applyAlignment="1">
      <alignment horizontal="center" vertical="center"/>
    </xf>
    <xf numFmtId="0" fontId="255" fillId="41" borderId="1" xfId="0" applyFont="1" applyFill="1" applyBorder="1" applyAlignment="1">
      <alignment vertical="center"/>
    </xf>
    <xf numFmtId="0" fontId="249" fillId="0" borderId="0" xfId="2926" applyNumberFormat="1" applyFont="1" applyFill="1" applyBorder="1" applyAlignment="1">
      <alignment vertical="center"/>
    </xf>
    <xf numFmtId="43" fontId="52" fillId="62" borderId="0" xfId="2936" applyFont="1" applyFill="1" applyBorder="1" applyAlignment="1">
      <alignment horizontal="right"/>
    </xf>
    <xf numFmtId="3" fontId="246" fillId="0" borderId="1" xfId="0" applyNumberFormat="1" applyFont="1" applyBorder="1" applyAlignment="1">
      <alignment horizontal="right" vertical="center" wrapText="1"/>
    </xf>
    <xf numFmtId="3" fontId="245" fillId="0" borderId="1" xfId="0" applyNumberFormat="1" applyFont="1" applyBorder="1" applyAlignment="1">
      <alignment horizontal="right"/>
    </xf>
    <xf numFmtId="3" fontId="246" fillId="0" borderId="1" xfId="0" applyNumberFormat="1" applyFont="1" applyBorder="1" applyAlignment="1">
      <alignment horizontal="right"/>
    </xf>
    <xf numFmtId="3" fontId="51" fillId="62" borderId="0" xfId="2927" applyNumberFormat="1" applyFont="1" applyFill="1" applyAlignment="1">
      <alignment horizontal="center" vertical="center" wrapText="1"/>
    </xf>
    <xf numFmtId="0" fontId="51" fillId="62" borderId="0" xfId="2927" applyFont="1" applyFill="1" applyAlignment="1">
      <alignment horizontal="center" vertical="center" wrapText="1"/>
    </xf>
    <xf numFmtId="43" fontId="256" fillId="62" borderId="11" xfId="2936" applyFont="1" applyFill="1" applyBorder="1" applyAlignment="1">
      <alignment horizontal="center" vertical="top" wrapText="1"/>
    </xf>
    <xf numFmtId="0" fontId="3" fillId="62" borderId="0" xfId="2927" applyFont="1" applyFill="1" applyBorder="1" applyAlignment="1">
      <alignment horizontal="right"/>
    </xf>
    <xf numFmtId="3" fontId="254" fillId="0" borderId="1" xfId="2938" applyNumberFormat="1" applyFont="1" applyFill="1" applyBorder="1" applyAlignment="1">
      <alignment horizontal="center" vertical="center"/>
    </xf>
    <xf numFmtId="169" fontId="254" fillId="0" borderId="1" xfId="2938" applyNumberFormat="1" applyFont="1" applyFill="1" applyBorder="1" applyAlignment="1">
      <alignment horizontal="center" vertical="center"/>
    </xf>
    <xf numFmtId="170" fontId="254" fillId="0" borderId="1" xfId="2938" applyNumberFormat="1" applyFont="1" applyFill="1" applyBorder="1" applyAlignment="1">
      <alignment horizontal="center" vertical="center"/>
    </xf>
    <xf numFmtId="3" fontId="257" fillId="0" borderId="1" xfId="2927" applyNumberFormat="1" applyFont="1" applyFill="1" applyBorder="1" applyAlignment="1">
      <alignment horizontal="right" vertical="center" wrapText="1"/>
    </xf>
    <xf numFmtId="0" fontId="251" fillId="0" borderId="1" xfId="2927" applyFont="1" applyFill="1" applyBorder="1" applyAlignment="1">
      <alignment horizontal="center" vertical="center" wrapText="1"/>
    </xf>
    <xf numFmtId="4" fontId="254" fillId="0" borderId="1" xfId="2938" applyNumberFormat="1" applyFont="1" applyFill="1" applyBorder="1" applyAlignment="1">
      <alignment horizontal="center" vertical="center"/>
    </xf>
    <xf numFmtId="3" fontId="254" fillId="0" borderId="1" xfId="2927" applyNumberFormat="1" applyFont="1" applyFill="1" applyBorder="1" applyAlignment="1">
      <alignment horizontal="right" vertical="center" wrapText="1"/>
    </xf>
    <xf numFmtId="0" fontId="254" fillId="0" borderId="1" xfId="2927" applyFont="1" applyFill="1" applyBorder="1" applyAlignment="1">
      <alignment horizontal="center" vertical="center" wrapText="1"/>
    </xf>
    <xf numFmtId="0" fontId="254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70" fontId="258" fillId="0" borderId="1" xfId="2938" applyNumberFormat="1" applyFont="1" applyFill="1" applyBorder="1" applyAlignment="1">
      <alignment horizontal="center" vertical="center"/>
    </xf>
    <xf numFmtId="271" fontId="258" fillId="62" borderId="1" xfId="2936" applyNumberFormat="1" applyFont="1" applyFill="1" applyBorder="1" applyAlignment="1">
      <alignment horizontal="right"/>
    </xf>
    <xf numFmtId="271" fontId="258" fillId="62" borderId="1" xfId="2936" applyNumberFormat="1" applyFont="1" applyFill="1" applyBorder="1" applyAlignment="1"/>
    <xf numFmtId="43" fontId="51" fillId="62" borderId="11" xfId="2936" applyFont="1" applyFill="1" applyBorder="1" applyAlignment="1">
      <alignment horizontal="center" vertical="top" wrapText="1"/>
    </xf>
    <xf numFmtId="0" fontId="259" fillId="0" borderId="1" xfId="2926" applyFont="1" applyFill="1" applyBorder="1" applyAlignment="1">
      <alignment horizontal="center" vertical="center"/>
    </xf>
    <xf numFmtId="0" fontId="257" fillId="0" borderId="1" xfId="2927" applyFont="1" applyFill="1" applyBorder="1" applyAlignment="1">
      <alignment vertical="center" wrapText="1"/>
    </xf>
    <xf numFmtId="0" fontId="259" fillId="0" borderId="1" xfId="2926" applyNumberFormat="1" applyFont="1" applyFill="1" applyBorder="1" applyAlignment="1">
      <alignment vertical="center"/>
    </xf>
    <xf numFmtId="170" fontId="260" fillId="0" borderId="1" xfId="2940" applyNumberFormat="1" applyFont="1" applyFill="1" applyBorder="1" applyAlignment="1">
      <alignment vertical="center"/>
    </xf>
    <xf numFmtId="0" fontId="258" fillId="62" borderId="1" xfId="2927" applyFont="1" applyFill="1" applyBorder="1"/>
    <xf numFmtId="0" fontId="258" fillId="62" borderId="0" xfId="2927" applyFont="1" applyFill="1"/>
    <xf numFmtId="0" fontId="203" fillId="62" borderId="0" xfId="2927" applyFont="1" applyFill="1"/>
    <xf numFmtId="0" fontId="258" fillId="62" borderId="1" xfId="2927" applyFont="1" applyFill="1" applyBorder="1" applyAlignment="1">
      <alignment horizontal="center"/>
    </xf>
    <xf numFmtId="0" fontId="3" fillId="62" borderId="0" xfId="2927" applyFont="1" applyFill="1" applyBorder="1" applyAlignment="1">
      <alignment horizontal="center"/>
    </xf>
    <xf numFmtId="242" fontId="254" fillId="0" borderId="1" xfId="2939" applyNumberFormat="1" applyFont="1" applyFill="1" applyBorder="1" applyAlignment="1">
      <alignment horizontal="center" vertical="center" wrapText="1"/>
    </xf>
    <xf numFmtId="3" fontId="254" fillId="62" borderId="1" xfId="2927" applyNumberFormat="1" applyFont="1" applyFill="1" applyBorder="1" applyAlignment="1">
      <alignment horizontal="right" vertical="center" wrapText="1"/>
    </xf>
    <xf numFmtId="0" fontId="254" fillId="62" borderId="1" xfId="2927" applyFont="1" applyFill="1" applyBorder="1" applyAlignment="1">
      <alignment horizontal="center" vertical="center" wrapText="1"/>
    </xf>
    <xf numFmtId="242" fontId="257" fillId="62" borderId="1" xfId="0" applyNumberFormat="1" applyFont="1" applyFill="1" applyBorder="1" applyAlignment="1">
      <alignment horizontal="center" vertical="center" wrapText="1"/>
    </xf>
    <xf numFmtId="0" fontId="240" fillId="0" borderId="0" xfId="0" applyFont="1" applyAlignment="1">
      <alignment vertical="top"/>
    </xf>
    <xf numFmtId="3" fontId="241" fillId="0" borderId="0" xfId="0" applyNumberFormat="1" applyFont="1" applyBorder="1" applyAlignment="1">
      <alignment horizontal="center"/>
    </xf>
    <xf numFmtId="3" fontId="256" fillId="0" borderId="1" xfId="0" applyNumberFormat="1" applyFont="1" applyBorder="1" applyAlignment="1">
      <alignment horizontal="right" vertical="center" wrapText="1"/>
    </xf>
    <xf numFmtId="3" fontId="53" fillId="0" borderId="1" xfId="0" applyNumberFormat="1" applyFont="1" applyBorder="1"/>
    <xf numFmtId="3" fontId="256" fillId="0" borderId="1" xfId="0" applyNumberFormat="1" applyFont="1" applyBorder="1"/>
    <xf numFmtId="3" fontId="261" fillId="0" borderId="1" xfId="0" applyNumberFormat="1" applyFont="1" applyBorder="1"/>
    <xf numFmtId="3" fontId="262" fillId="0" borderId="0" xfId="0" applyNumberFormat="1" applyFont="1" applyBorder="1"/>
    <xf numFmtId="170" fontId="256" fillId="0" borderId="1" xfId="2940" applyNumberFormat="1" applyFont="1" applyFill="1" applyBorder="1" applyAlignment="1">
      <alignment vertical="center"/>
    </xf>
    <xf numFmtId="0" fontId="258" fillId="62" borderId="0" xfId="2927" applyFont="1" applyFill="1" applyBorder="1" applyAlignment="1">
      <alignment horizontal="center"/>
    </xf>
    <xf numFmtId="271" fontId="258" fillId="62" borderId="0" xfId="2936" applyNumberFormat="1" applyFont="1" applyFill="1" applyBorder="1" applyAlignment="1">
      <alignment horizontal="right"/>
    </xf>
    <xf numFmtId="0" fontId="238" fillId="0" borderId="0" xfId="2922" applyFont="1" applyBorder="1" applyAlignment="1">
      <alignment horizontal="center" vertical="center" wrapText="1"/>
    </xf>
    <xf numFmtId="43" fontId="51" fillId="62" borderId="1" xfId="2936" applyFont="1" applyFill="1" applyBorder="1" applyAlignment="1">
      <alignment horizontal="center" vertical="top" wrapText="1"/>
    </xf>
    <xf numFmtId="0" fontId="51" fillId="62" borderId="1" xfId="2927" applyFont="1" applyFill="1" applyBorder="1" applyAlignment="1">
      <alignment horizontal="center" vertical="top" wrapText="1"/>
    </xf>
    <xf numFmtId="0" fontId="2" fillId="0" borderId="0" xfId="2927" applyFont="1" applyFill="1" applyAlignment="1" applyProtection="1">
      <alignment horizontal="center" vertical="center" wrapText="1"/>
      <protection locked="0"/>
    </xf>
    <xf numFmtId="43" fontId="51" fillId="62" borderId="18" xfId="2936" applyFont="1" applyFill="1" applyBorder="1" applyAlignment="1">
      <alignment horizontal="center" vertical="top" wrapText="1"/>
    </xf>
    <xf numFmtId="43" fontId="51" fillId="62" borderId="41" xfId="2936" applyFont="1" applyFill="1" applyBorder="1" applyAlignment="1">
      <alignment horizontal="center" vertical="top" wrapText="1"/>
    </xf>
    <xf numFmtId="0" fontId="51" fillId="62" borderId="7" xfId="2927" applyFont="1" applyFill="1" applyBorder="1" applyAlignment="1">
      <alignment horizontal="center" vertical="center" wrapText="1"/>
    </xf>
    <xf numFmtId="0" fontId="51" fillId="62" borderId="5" xfId="2927" applyFont="1" applyFill="1" applyBorder="1" applyAlignment="1">
      <alignment horizontal="center" vertical="center" wrapText="1"/>
    </xf>
    <xf numFmtId="0" fontId="51" fillId="62" borderId="41" xfId="2927" applyFont="1" applyFill="1" applyBorder="1" applyAlignment="1">
      <alignment horizontal="center" vertical="center" wrapText="1"/>
    </xf>
    <xf numFmtId="0" fontId="3" fillId="62" borderId="7" xfId="2927" applyFont="1" applyFill="1" applyBorder="1" applyAlignment="1">
      <alignment horizontal="center" vertical="center" wrapText="1"/>
    </xf>
    <xf numFmtId="0" fontId="3" fillId="62" borderId="5" xfId="2927" applyFont="1" applyFill="1" applyBorder="1" applyAlignment="1">
      <alignment horizontal="center" vertical="center" wrapText="1"/>
    </xf>
    <xf numFmtId="0" fontId="3" fillId="62" borderId="41" xfId="2927" applyFont="1" applyFill="1" applyBorder="1" applyAlignment="1">
      <alignment horizontal="center" vertical="center" wrapText="1"/>
    </xf>
    <xf numFmtId="43" fontId="51" fillId="62" borderId="1" xfId="2936" applyFont="1" applyFill="1" applyBorder="1" applyAlignment="1">
      <alignment horizontal="center" vertical="center" wrapText="1"/>
    </xf>
    <xf numFmtId="0" fontId="51" fillId="62" borderId="1" xfId="2927" applyFont="1" applyFill="1" applyBorder="1" applyAlignment="1">
      <alignment horizontal="center" vertical="center" wrapText="1"/>
    </xf>
    <xf numFmtId="43" fontId="256" fillId="62" borderId="1" xfId="2936" applyFont="1" applyFill="1" applyBorder="1" applyAlignment="1">
      <alignment horizontal="center" vertical="top" wrapText="1"/>
    </xf>
    <xf numFmtId="0" fontId="256" fillId="62" borderId="1" xfId="2927" applyFont="1" applyFill="1" applyBorder="1" applyAlignment="1">
      <alignment horizontal="center" vertical="top" wrapText="1"/>
    </xf>
    <xf numFmtId="0" fontId="52" fillId="62" borderId="7" xfId="2927" applyFont="1" applyFill="1" applyBorder="1" applyAlignment="1">
      <alignment horizontal="center" vertical="center" wrapText="1"/>
    </xf>
    <xf numFmtId="0" fontId="52" fillId="62" borderId="5" xfId="2927" applyFont="1" applyFill="1" applyBorder="1" applyAlignment="1">
      <alignment horizontal="center" vertical="center" wrapText="1"/>
    </xf>
    <xf numFmtId="0" fontId="52" fillId="62" borderId="41" xfId="2927" applyFont="1" applyFill="1" applyBorder="1" applyAlignment="1">
      <alignment horizontal="center" vertical="center" wrapText="1"/>
    </xf>
    <xf numFmtId="43" fontId="52" fillId="62" borderId="1" xfId="2936" applyFont="1" applyFill="1" applyBorder="1" applyAlignment="1">
      <alignment horizontal="center" vertical="center" wrapText="1"/>
    </xf>
    <xf numFmtId="43" fontId="256" fillId="62" borderId="18" xfId="2936" applyFont="1" applyFill="1" applyBorder="1" applyAlignment="1">
      <alignment horizontal="center" vertical="top" wrapText="1"/>
    </xf>
    <xf numFmtId="43" fontId="256" fillId="62" borderId="41" xfId="2936" applyFont="1" applyFill="1" applyBorder="1" applyAlignment="1">
      <alignment horizontal="center" vertical="top" wrapText="1"/>
    </xf>
    <xf numFmtId="0" fontId="4" fillId="0" borderId="0" xfId="2926" applyFont="1" applyFill="1" applyBorder="1" applyAlignment="1">
      <alignment horizontal="center" vertical="center" wrapText="1"/>
    </xf>
    <xf numFmtId="0" fontId="52" fillId="62" borderId="1" xfId="2927" applyFont="1" applyFill="1" applyBorder="1" applyAlignment="1">
      <alignment horizontal="center" vertical="center" wrapText="1"/>
    </xf>
    <xf numFmtId="0" fontId="244" fillId="0" borderId="0" xfId="0" applyFont="1" applyAlignment="1">
      <alignment horizontal="center"/>
    </xf>
    <xf numFmtId="0" fontId="240" fillId="0" borderId="23" xfId="0" applyFont="1" applyBorder="1" applyAlignment="1">
      <alignment horizontal="center" vertical="center" wrapText="1"/>
    </xf>
    <xf numFmtId="0" fontId="240" fillId="0" borderId="50" xfId="0" applyFont="1" applyBorder="1" applyAlignment="1">
      <alignment horizontal="center" vertical="center" wrapText="1"/>
    </xf>
    <xf numFmtId="0" fontId="240" fillId="0" borderId="1" xfId="0" applyFont="1" applyBorder="1" applyAlignment="1">
      <alignment horizontal="center" vertical="center" wrapText="1"/>
    </xf>
    <xf numFmtId="0" fontId="240" fillId="0" borderId="12" xfId="0" applyFont="1" applyBorder="1" applyAlignment="1">
      <alignment horizontal="center" vertical="top" wrapText="1"/>
    </xf>
    <xf numFmtId="0" fontId="240" fillId="0" borderId="11" xfId="0" applyFont="1" applyBorder="1" applyAlignment="1">
      <alignment horizontal="center" vertical="top" wrapText="1"/>
    </xf>
    <xf numFmtId="0" fontId="240" fillId="0" borderId="12" xfId="0" applyFont="1" applyBorder="1" applyAlignment="1">
      <alignment horizontal="center" vertical="center"/>
    </xf>
    <xf numFmtId="0" fontId="240" fillId="0" borderId="11" xfId="0" applyFont="1" applyBorder="1" applyAlignment="1">
      <alignment horizontal="center" vertical="center"/>
    </xf>
    <xf numFmtId="0" fontId="80" fillId="0" borderId="1" xfId="2927" applyFont="1" applyFill="1" applyBorder="1" applyAlignment="1">
      <alignment horizontal="center" vertical="center" wrapText="1"/>
    </xf>
    <xf numFmtId="0" fontId="2" fillId="0" borderId="0" xfId="2927" applyFont="1" applyFill="1" applyAlignment="1">
      <alignment horizontal="center" vertical="center" wrapText="1"/>
    </xf>
    <xf numFmtId="0" fontId="52" fillId="0" borderId="1" xfId="2927" applyFont="1" applyFill="1" applyBorder="1" applyAlignment="1">
      <alignment horizontal="center" vertical="center" wrapText="1"/>
    </xf>
    <xf numFmtId="242" fontId="52" fillId="0" borderId="1" xfId="2939" applyNumberFormat="1" applyFont="1" applyFill="1" applyBorder="1" applyAlignment="1">
      <alignment horizontal="center" vertical="center" wrapText="1"/>
    </xf>
    <xf numFmtId="43" fontId="51" fillId="62" borderId="12" xfId="2936" applyFont="1" applyFill="1" applyBorder="1" applyAlignment="1">
      <alignment horizontal="center" vertical="center" wrapText="1"/>
    </xf>
    <xf numFmtId="43" fontId="51" fillId="62" borderId="11" xfId="2936" applyFont="1" applyFill="1" applyBorder="1" applyAlignment="1">
      <alignment horizontal="center" vertical="center" wrapText="1"/>
    </xf>
    <xf numFmtId="0" fontId="256" fillId="0" borderId="12" xfId="2927" applyFont="1" applyFill="1" applyBorder="1" applyAlignment="1">
      <alignment horizontal="center" vertical="center" wrapText="1"/>
    </xf>
    <xf numFmtId="0" fontId="256" fillId="0" borderId="39" xfId="2927" applyFont="1" applyFill="1" applyBorder="1" applyAlignment="1">
      <alignment horizontal="center" vertical="center" wrapText="1"/>
    </xf>
    <xf numFmtId="0" fontId="256" fillId="0" borderId="11" xfId="2927" applyFont="1" applyFill="1" applyBorder="1" applyAlignment="1">
      <alignment horizontal="center" vertical="center" wrapText="1"/>
    </xf>
    <xf numFmtId="43" fontId="52" fillId="62" borderId="0" xfId="2936" applyFont="1" applyFill="1" applyBorder="1" applyAlignment="1">
      <alignment horizontal="center" vertical="center"/>
    </xf>
    <xf numFmtId="0" fontId="203" fillId="62" borderId="0" xfId="2927" applyFont="1" applyFill="1" applyAlignment="1">
      <alignment horizontal="center" vertical="center" wrapText="1"/>
    </xf>
    <xf numFmtId="0" fontId="51" fillId="62" borderId="12" xfId="2927" applyFont="1" applyFill="1" applyBorder="1" applyAlignment="1">
      <alignment horizontal="center" vertical="center" wrapText="1"/>
    </xf>
    <xf numFmtId="0" fontId="51" fillId="62" borderId="39" xfId="2927" applyFont="1" applyFill="1" applyBorder="1" applyAlignment="1">
      <alignment horizontal="center" vertical="center" wrapText="1"/>
    </xf>
    <xf numFmtId="0" fontId="51" fillId="62" borderId="11" xfId="2927" applyFont="1" applyFill="1" applyBorder="1" applyAlignment="1">
      <alignment horizontal="center" vertical="center" wrapText="1"/>
    </xf>
    <xf numFmtId="43" fontId="51" fillId="62" borderId="18" xfId="2936" applyFont="1" applyFill="1" applyBorder="1" applyAlignment="1">
      <alignment horizontal="center" vertical="center" wrapText="1"/>
    </xf>
    <xf numFmtId="43" fontId="51" fillId="62" borderId="41" xfId="2936" applyFont="1" applyFill="1" applyBorder="1" applyAlignment="1">
      <alignment horizontal="center" vertical="center" wrapText="1"/>
    </xf>
    <xf numFmtId="0" fontId="245" fillId="0" borderId="23" xfId="0" applyFont="1" applyBorder="1" applyAlignment="1">
      <alignment horizontal="center" vertical="center" wrapText="1"/>
    </xf>
    <xf numFmtId="0" fontId="245" fillId="0" borderId="50" xfId="0" applyFont="1" applyBorder="1" applyAlignment="1">
      <alignment horizontal="center" vertical="center" wrapText="1"/>
    </xf>
    <xf numFmtId="0" fontId="245" fillId="0" borderId="1" xfId="0" applyFont="1" applyBorder="1" applyAlignment="1">
      <alignment horizontal="center" vertical="center" wrapText="1"/>
    </xf>
    <xf numFmtId="0" fontId="245" fillId="0" borderId="12" xfId="0" applyFont="1" applyBorder="1" applyAlignment="1">
      <alignment horizontal="center" vertical="top" wrapText="1"/>
    </xf>
    <xf numFmtId="0" fontId="245" fillId="0" borderId="11" xfId="0" applyFont="1" applyBorder="1" applyAlignment="1">
      <alignment horizontal="center" vertical="top" wrapText="1"/>
    </xf>
    <xf numFmtId="0" fontId="240" fillId="0" borderId="12" xfId="0" applyFont="1" applyBorder="1" applyAlignment="1">
      <alignment horizontal="center" vertical="top"/>
    </xf>
    <xf numFmtId="0" fontId="240" fillId="0" borderId="11" xfId="0" applyFont="1" applyBorder="1" applyAlignment="1">
      <alignment horizontal="center" vertical="top"/>
    </xf>
    <xf numFmtId="0" fontId="245" fillId="0" borderId="23" xfId="0" applyFont="1" applyBorder="1" applyAlignment="1">
      <alignment horizontal="center" vertical="top" wrapText="1"/>
    </xf>
    <xf numFmtId="0" fontId="245" fillId="0" borderId="50" xfId="0" applyFont="1" applyBorder="1" applyAlignment="1">
      <alignment horizontal="center" vertical="top" wrapText="1"/>
    </xf>
    <xf numFmtId="0" fontId="245" fillId="0" borderId="1" xfId="0" applyFont="1" applyBorder="1" applyAlignment="1">
      <alignment horizontal="center" vertical="top" wrapText="1"/>
    </xf>
  </cellXfs>
  <cellStyles count="4577">
    <cellStyle name="_x0001_" xfId="1"/>
    <cellStyle name="_x0007_" xfId="2"/>
    <cellStyle name="          _x000d__x000a_shell=progman.exe_x000d__x000a_m" xfId="3"/>
    <cellStyle name="          _x000d__x000a_shell=progman.exe_x000d__x000a_m 2" xfId="4"/>
    <cellStyle name="          _x000d__x000a_shell=progman.exe_x000d__x000a_m 3" xfId="5"/>
    <cellStyle name="          _x000d__x000a_shell=progman.exe_x000d__x000a_m_bao_cao" xfId="6"/>
    <cellStyle name="_x000d__x000a_JournalTemplate=C:\COMFO\CTALK\JOURSTD.TPL_x000d__x000a_LbStateAddress=3 3 0 251 1 89 2 311_x000d__x000a_LbStateJou" xfId="7"/>
    <cellStyle name="_x000d__x000a_shell=progman.exe_x000d__x000a_m" xfId="8"/>
    <cellStyle name="#,##0" xfId="9"/>
    <cellStyle name="#.##0" xfId="10"/>
    <cellStyle name="$" xfId="11"/>
    <cellStyle name="$_db진흥" xfId="12"/>
    <cellStyle name="$_SE40" xfId="13"/>
    <cellStyle name="$_견적2" xfId="14"/>
    <cellStyle name="$_기아" xfId="15"/>
    <cellStyle name="%" xfId="16"/>
    <cellStyle name="%(+,-,0)" xfId="17"/>
    <cellStyle name="(##.00)" xfId="18"/>
    <cellStyle name="(표준)" xfId="19"/>
    <cellStyle name=",." xfId="20"/>
    <cellStyle name="." xfId="21"/>
    <cellStyle name=".d©y" xfId="22"/>
    <cellStyle name=";;;" xfId="23"/>
    <cellStyle name="?" xfId="24"/>
    <cellStyle name="??" xfId="25"/>
    <cellStyle name="?? [0.00]_      " xfId="26"/>
    <cellStyle name="?? [0]" xfId="27"/>
    <cellStyle name="??&amp;5_x0007_?._x0007_9_x0008_??_x0007__x0001__x0001_" xfId="28"/>
    <cellStyle name="??&amp;6_x0007_?/_x0007_9_x0008_??_x0007__x0001__x0001_" xfId="29"/>
    <cellStyle name="??&amp;O?&amp;H?_x0008__x000f__x0007_?_x0007__x0001__x0001_" xfId="30"/>
    <cellStyle name="??&amp;O?&amp;H?_x0008_??_x0007__x0001__x0001_" xfId="31"/>
    <cellStyle name="??&amp;쏗?뷐9_x0008__x0011__x0007_?_x0007__x0001__x0001_" xfId="32"/>
    <cellStyle name="?_x001d_??%" xfId="33"/>
    <cellStyle name="?_x001d_??%U©" xfId="34"/>
    <cellStyle name="?_x001d_??%U©÷u&amp;" xfId="35"/>
    <cellStyle name="?_x001d_??%U©÷u&amp;H©" xfId="36"/>
    <cellStyle name="?_x001d_??%U©÷u&amp;H©÷9" xfId="37"/>
    <cellStyle name="?_x001d_??%U©÷u&amp;H©÷9_x0008_? s_x000a__x0007_" xfId="38"/>
    <cellStyle name="?_x001d_??%U©÷u&amp;H©÷9_x0008_? s_x000a__x0007__x0001__x0001_" xfId="39"/>
    <cellStyle name="?_x001d_??%U©÷u&amp;H©÷9_x0008_?_x0009_s_x000a__x0007__x0001__x0001_" xfId="3552"/>
    <cellStyle name="?_x001d_??%U²u&amp;H²9_x0008_? s_x000a__x0007__x0001__x0001_" xfId="40"/>
    <cellStyle name="???? [0.00]_      " xfId="41"/>
    <cellStyle name="??????????????????? [0]_FTC_OFFER" xfId="42"/>
    <cellStyle name="???????????????????_FTC_OFFER" xfId="43"/>
    <cellStyle name="????_      " xfId="44"/>
    <cellStyle name="???[0]_?? DI" xfId="45"/>
    <cellStyle name="???_?? DI" xfId="46"/>
    <cellStyle name="???R쀀Àok1" xfId="47"/>
    <cellStyle name="??[0]_BRE" xfId="48"/>
    <cellStyle name="??_      " xfId="49"/>
    <cellStyle name="??A? [0]_laroux_1_¸???™? " xfId="50"/>
    <cellStyle name="??A?_laroux_1_¸???™? " xfId="51"/>
    <cellStyle name="?¡±¢¥?_?¨ù??¢´¢¥_¢¬???¢â? " xfId="52"/>
    <cellStyle name="?”´?_?¼??¤´_¸???™? " xfId="53"/>
    <cellStyle name="_x0001_?¶æµ_x001b_ºß­ " xfId="54"/>
    <cellStyle name="_x0001_?¶æµ_x001b_ºß­_" xfId="55"/>
    <cellStyle name="?ðÇ" xfId="56"/>
    <cellStyle name="?ðÇ%U" xfId="57"/>
    <cellStyle name="?ðÇ%U?&amp;H?_x0008_" xfId="58"/>
    <cellStyle name="?ðÇ%U?&amp;H?_x0008_?" xfId="59"/>
    <cellStyle name="?ðÇ%U?&amp;H?_x0008_?s_x000a__x0007__x0001__x0001_" xfId="60"/>
    <cellStyle name="?W?_laroux" xfId="61"/>
    <cellStyle name="?曹%U?&amp;H?_x0008_?s_x000a__x0007__x0001__x0001_" xfId="62"/>
    <cellStyle name="@" xfId="63"/>
    <cellStyle name="[0]_Chi phÝ kh¸c_V" xfId="64"/>
    <cellStyle name="_x0001_\Ô" xfId="65"/>
    <cellStyle name="_★이화-삼계도급실행(2003.04.11)" xfId="66"/>
    <cellStyle name="_020501-경춘선노반신설공사(조정)" xfId="67"/>
    <cellStyle name="_020502-905공구(계약내역-최종분)" xfId="68"/>
    <cellStyle name="_020502-905공구(계약내역-최종분)_견적서양식(1)" xfId="69"/>
    <cellStyle name="_020502-905공구(계약내역-최종분)_견적서양식(2)" xfId="70"/>
    <cellStyle name="_04 BCTC" xfId="71"/>
    <cellStyle name="_04 BCTC POMIHOA Thai nguyen" xfId="72"/>
    <cellStyle name="_04-BCTC May Phu Nguyen" xfId="73"/>
    <cellStyle name="_1.TH DA Dong hoi(version1)" xfId="74"/>
    <cellStyle name="_1311 - Thanh toan dot 1sss" xfId="75"/>
    <cellStyle name="_17공구" xfId="76"/>
    <cellStyle name="_17공구_갑지양식(기본)" xfId="77"/>
    <cellStyle name="_19공구" xfId="78"/>
    <cellStyle name="_19공구_갑지양식(기본)" xfId="79"/>
    <cellStyle name="_2" xfId="80"/>
    <cellStyle name="_2008_BCTC Tong hop PPMU_Lam Dong_CBRIP" xfId="81"/>
    <cellStyle name="_20공구" xfId="82"/>
    <cellStyle name="_3" xfId="83"/>
    <cellStyle name="_3.CN nuoc thai chinh sua" xfId="84"/>
    <cellStyle name="_3.CN tuyen ong ap luc" xfId="85"/>
    <cellStyle name="_3.설비공사내역서" xfId="86"/>
    <cellStyle name="_3전기~2" xfId="87"/>
    <cellStyle name="_4.UT내역서" xfId="88"/>
    <cellStyle name="_4.XD tO nuoc thai sua" xfId="89"/>
    <cellStyle name="_4.계장공사" xfId="90"/>
    <cellStyle name="_5" xfId="91"/>
    <cellStyle name="_6.계장공사" xfId="92"/>
    <cellStyle name="_8.계장공사" xfId="93"/>
    <cellStyle name="_906공구(설계변경)" xfId="94"/>
    <cellStyle name="_906공구(설계변경)_906공구(설계변경)" xfId="95"/>
    <cellStyle name="_bang CDKT (Cuong)" xfId="96"/>
    <cellStyle name="_bang CDKT (Cuong)_CAP NUOC BINH DUONG 2008 -Tùng (version 22)" xfId="97"/>
    <cellStyle name="_bang CDKT (Cuong)_Tong hop QD214_v25_Da ICT 2007_F1" xfId="98"/>
    <cellStyle name="_bang CDKT (Cuong)_Tong hop QD214_v25_Data_F1" xfId="99"/>
    <cellStyle name="_Bang Chi tieu (2)" xfId="100"/>
    <cellStyle name="_Bang Chi tieu (2) 2" xfId="2943"/>
    <cellStyle name="_Bao cao kiem toan 2006 - Cong ty XM VLXD DN" xfId="101"/>
    <cellStyle name="_Bao cao tai NPP PHAN DUNG 22-7" xfId="102"/>
    <cellStyle name="_Bao cao tai NPP PHAN DUNG 22-7_SGD_Bieu bao cao cac  che do tang nam 2014" xfId="103"/>
    <cellStyle name="_Bao cao tai NPP PHAN DUNG 22-7_Tien luong mam non theo TT 09 ct" xfId="104"/>
    <cellStyle name="_x0001__bao_cao" xfId="105"/>
    <cellStyle name="_BCKT .V6.- SeABS" xfId="106"/>
    <cellStyle name="_BCKT DOANH NGHIEP KHAC - Anh Bien" xfId="107"/>
    <cellStyle name="_BCKT mau nam 2007-Final" xfId="108"/>
    <cellStyle name="_BCTC08 khoang san HN moi" xfId="109"/>
    <cellStyle name="_Binh" xfId="110"/>
    <cellStyle name="_BM for Measurement(포스코 요청양식)" xfId="111"/>
    <cellStyle name="_Book1" xfId="112"/>
    <cellStyle name="_x0001__Book1" xfId="113"/>
    <cellStyle name="_Book1 2" xfId="2944"/>
    <cellStyle name="_Book1_1" xfId="114"/>
    <cellStyle name="_Book1_1.THKL Song cau" xfId="115"/>
    <cellStyle name="_Book1_1_bao_cao" xfId="116"/>
    <cellStyle name="_Book1_1_Book1" xfId="117"/>
    <cellStyle name="_Book1_1_Book1_1" xfId="118"/>
    <cellStyle name="_Book1_1_VUOT THU 2015" xfId="3553"/>
    <cellStyle name="_Book1_2" xfId="119"/>
    <cellStyle name="_Book1_2_cu thep" xfId="120"/>
    <cellStyle name="_Book1_2008_BCTC Tong hop PPMU_Lam Dong_CBRIP" xfId="121"/>
    <cellStyle name="_Book1_2008_BCTC Tong hop PPMU_Lam Dong_CBRIP_NHAT KY" xfId="3554"/>
    <cellStyle name="_Book1_3" xfId="122"/>
    <cellStyle name="_Book1_3_cu thep" xfId="123"/>
    <cellStyle name="_Book1_4" xfId="124"/>
    <cellStyle name="_Book1_5" xfId="125"/>
    <cellStyle name="_Book1_bao cao KT  CK seabank.V3" xfId="126"/>
    <cellStyle name="_Book1_bao cao KT  CK seabank.V3_NHAT KY" xfId="3555"/>
    <cellStyle name="_Book1_bao_cao" xfId="127"/>
    <cellStyle name="_Book1_BCKT .V6.- SeABS" xfId="128"/>
    <cellStyle name="_Book1_BCKT .V6.- SeABS_NHAT KY" xfId="3556"/>
    <cellStyle name="_Book1_BCKT 31.12.2007 - Chi nhanh HCM - Phat hanh" xfId="129"/>
    <cellStyle name="_Book1_BCKT 31.12.2007 - Chi nhanh HCM - Phat hanh_NHAT KY" xfId="3557"/>
    <cellStyle name="_Book1_BCKT nam 2007 - Cong ty Chung khoan Viet - Sau dieu chinh - V4" xfId="131"/>
    <cellStyle name="_Book1_BCKT nam 2007 - Cong ty Chung khoan Viet - Sau dieu chinh - V4_NHAT KY" xfId="3559"/>
    <cellStyle name="_Book1_BCKT nam 2007 - ChunViet" xfId="130"/>
    <cellStyle name="_Book1_BCKT nam 2007 - ChunViet_NHAT KY" xfId="3558"/>
    <cellStyle name="_Book1_BC-QT-WB-dthao" xfId="132"/>
    <cellStyle name="_Book1_BCTC08 khoang san HN moi" xfId="133"/>
    <cellStyle name="_Book1_BKCT NAM 2007" xfId="134"/>
    <cellStyle name="_Book1_BKCT NAM 2007_NHAT KY" xfId="3560"/>
    <cellStyle name="_Book1_Book1" xfId="135"/>
    <cellStyle name="_Book1_Book1 (version 1)" xfId="136"/>
    <cellStyle name="_Book1_Book1_1" xfId="137"/>
    <cellStyle name="_Book1_CAP NUOC BINH DUONG 2008 -Tùng (version 22)" xfId="138"/>
    <cellStyle name="_Book1_CAP NUOC BINH DUONG 2008 -Tùng (version 22)_NHAT KY" xfId="3561"/>
    <cellStyle name="_Book1_CK Seabank - E" xfId="139"/>
    <cellStyle name="_Book1_CK Seabank - E_NHAT KY" xfId="3562"/>
    <cellStyle name="_Book1_ctiet 211" xfId="140"/>
    <cellStyle name="_Book1_Giay lam viec_thuy - DaNang" xfId="141"/>
    <cellStyle name="_Book1_Giay lam viec_thuy - DaNang_NHAT KY" xfId="3563"/>
    <cellStyle name="_Book1_phai thu-phai tra den 31-12" xfId="142"/>
    <cellStyle name="_Book1_SGD_Bieu bao cao cac  che do tang nam 2014" xfId="143"/>
    <cellStyle name="_Book1_So tong hop bieu 05" xfId="144"/>
    <cellStyle name="_Book1_Tien luong mam non theo TT 09 ct" xfId="147"/>
    <cellStyle name="_Book1_Tong hop QD15 v3.0" xfId="148"/>
    <cellStyle name="_Book1_Tong hop QD15 v3.0_NHAT KY" xfId="3564"/>
    <cellStyle name="_Book1_TH KL nuoc Thai" xfId="145"/>
    <cellStyle name="_Book1_THUY DIEN DA KHAI THAM DINH" xfId="146"/>
    <cellStyle name="_Book1_VUOT THU 2015" xfId="3565"/>
    <cellStyle name="_Book1_견적서 표지 및 속지" xfId="149"/>
    <cellStyle name="_Book11" xfId="150"/>
    <cellStyle name="_Book11_1" xfId="151"/>
    <cellStyle name="_Book12" xfId="152"/>
    <cellStyle name="_Book12_1" xfId="153"/>
    <cellStyle name="_Book13" xfId="154"/>
    <cellStyle name="_Book13_1" xfId="155"/>
    <cellStyle name="_Book14" xfId="156"/>
    <cellStyle name="_Book15" xfId="157"/>
    <cellStyle name="_Book2" xfId="158"/>
    <cellStyle name="_Book3" xfId="159"/>
    <cellStyle name="_BoQ Dong Hoi-HONG" xfId="160"/>
    <cellStyle name="_Cau Phu Phuong" xfId="161"/>
    <cellStyle name="_CCTV-7Set설계내역서(확정)" xfId="162"/>
    <cellStyle name="_Cong ty CP Hoa chat Viet Tri nam 2006" xfId="166"/>
    <cellStyle name="_Cong ty CP Hoa chat Viet Tri nam 2006_BCKT nam 2007 - ChunViet" xfId="167"/>
    <cellStyle name="_Cong ty CP Xay dung so 6 - VINACONEX6 nam 2006" xfId="168"/>
    <cellStyle name="_ctiet 211" xfId="169"/>
    <cellStyle name="_cu thep" xfId="170"/>
    <cellStyle name="_Chau Thon - Tan Xuan (KCS 8-12-06)" xfId="163"/>
    <cellStyle name="_Chi nhanh Cong ty CP TM Minh Khai tai Da Nang nam 2006" xfId="164"/>
    <cellStyle name="_Chi nhanh Cong ty CP TM Minh Khai tai Da Nang nam 2006_WPs _ traphaco 2008" xfId="165"/>
    <cellStyle name="_DC HTK" xfId="171"/>
    <cellStyle name="_Dien URC 1" xfId="172"/>
    <cellStyle name="_DSSH SD11 Sao Viet" xfId="173"/>
    <cellStyle name="_DSSH SD11 Sao Viet_BCKT Cong ty Traphaco TONG HOP.Phát hành" xfId="174"/>
    <cellStyle name="_F4-6" xfId="175"/>
    <cellStyle name="_F4-6_SGD_Bieu bao cao cac  che do tang nam 2014" xfId="176"/>
    <cellStyle name="_F4-6_Tien luong mam non theo TT 09 ct" xfId="177"/>
    <cellStyle name="_GLV-VP PITCO 2006" xfId="179"/>
    <cellStyle name="_GLV-VP PITCO 2006_NHAT KY" xfId="3566"/>
    <cellStyle name="_Goi 1 A tham tra" xfId="180"/>
    <cellStyle name="_Goi 2- My Ly Ban trinh" xfId="181"/>
    <cellStyle name="_Giay lam viec_thuy - DaNang" xfId="178"/>
    <cellStyle name="_hieu qua KTDA" xfId="182"/>
    <cellStyle name="_KP QD 85 nam 2015 tinh DT 2016 (D_C)" xfId="184"/>
    <cellStyle name="_KT (2)" xfId="185"/>
    <cellStyle name="_KT (2)_1" xfId="186"/>
    <cellStyle name="_KT (2)_1_Lora-tungchau" xfId="187"/>
    <cellStyle name="_KT (2)_1_Qt-HT3PQ1(CauKho)" xfId="188"/>
    <cellStyle name="_KT (2)_2" xfId="189"/>
    <cellStyle name="_KT (2)_2_TG-TH" xfId="190"/>
    <cellStyle name="_KT (2)_2_TG-TH_09.9.08" xfId="191"/>
    <cellStyle name="_KT (2)_2_TG-TH_BAO CAO KLCT PT2000" xfId="192"/>
    <cellStyle name="_KT (2)_2_TG-TH_BAO CAO PT2000" xfId="193"/>
    <cellStyle name="_KT (2)_2_TG-TH_BAO CAO PT2000_Book1" xfId="194"/>
    <cellStyle name="_KT (2)_2_TG-TH_Bao cao XDCB 2001 - T11 KH dieu chinh 20-11-THAI" xfId="195"/>
    <cellStyle name="_KT (2)_2_TG-TH_Binh" xfId="196"/>
    <cellStyle name="_KT (2)_2_TG-TH_Book1" xfId="197"/>
    <cellStyle name="_KT (2)_2_TG-TH_Book1_1" xfId="198"/>
    <cellStyle name="_KT (2)_2_TG-TH_Book1_2" xfId="199"/>
    <cellStyle name="_KT (2)_2_TG-TH_Book1_3" xfId="200"/>
    <cellStyle name="_KT (2)_2_TG-TH_Book1_bao_cao" xfId="201"/>
    <cellStyle name="_KT (2)_2_TG-TH_Book1_Book1" xfId="202"/>
    <cellStyle name="_KT (2)_2_TG-TH_Book1_VUOT THU 2015" xfId="3567"/>
    <cellStyle name="_KT (2)_2_TG-TH_DTCDT MR.2N110.HOCMON.TDTOAN.CCUNG" xfId="203"/>
    <cellStyle name="_KT (2)_2_TG-TH_hieu qua KTDA" xfId="204"/>
    <cellStyle name="_KT (2)_2_TG-TH_KH Tram Nghien gui" xfId="205"/>
    <cellStyle name="_KT (2)_2_TG-TH_Lora-tungchau" xfId="206"/>
    <cellStyle name="_KT (2)_2_TG-TH_Nomenclature PHA1 M15 DU 042 A" xfId="207"/>
    <cellStyle name="_KT (2)_2_TG-TH_PGIA-phieu tham tra Kho bac" xfId="208"/>
    <cellStyle name="_KT (2)_2_TG-TH_PT02-02" xfId="209"/>
    <cellStyle name="_KT (2)_2_TG-TH_PT02-02_Book1" xfId="210"/>
    <cellStyle name="_KT (2)_2_TG-TH_PT02-03" xfId="211"/>
    <cellStyle name="_KT (2)_2_TG-TH_PT02-03_Book1" xfId="212"/>
    <cellStyle name="_KT (2)_2_TG-TH_Qt-HT3PQ1(CauKho)" xfId="213"/>
    <cellStyle name="_KT (2)_2_TG-TH_Sheet2" xfId="214"/>
    <cellStyle name="_KT (2)_2_TG-TH_TMDT tu dieu chinh" xfId="217"/>
    <cellStyle name="_KT (2)_2_TG-TH_TH xet thau LILAMA" xfId="215"/>
    <cellStyle name="_KT (2)_2_TG-TH_THUY DIEN DA KHAI THAM DINH" xfId="216"/>
    <cellStyle name="_KT (2)_2_TG-TH_VUOT THU 2015" xfId="3568"/>
    <cellStyle name="_KT (2)_3" xfId="218"/>
    <cellStyle name="_KT (2)_3_TG-TH" xfId="219"/>
    <cellStyle name="_KT (2)_3_TG-TH_Book1" xfId="220"/>
    <cellStyle name="_KT (2)_3_TG-TH_Book1_bao_cao" xfId="221"/>
    <cellStyle name="_KT (2)_3_TG-TH_Book1_BC-QT-WB-dthao" xfId="222"/>
    <cellStyle name="_KT (2)_3_TG-TH_Book1_VUOT THU 2015" xfId="3569"/>
    <cellStyle name="_KT (2)_3_TG-TH_Lora-tungchau" xfId="223"/>
    <cellStyle name="_KT (2)_3_TG-TH_PERSONAL" xfId="224"/>
    <cellStyle name="_KT (2)_3_TG-TH_PERSONAL_Book1" xfId="225"/>
    <cellStyle name="_KT (2)_3_TG-TH_PERSONAL_HTQ.8 GD1" xfId="226"/>
    <cellStyle name="_KT (2)_3_TG-TH_PERSONAL_Tong hop KHCB 2001" xfId="227"/>
    <cellStyle name="_KT (2)_3_TG-TH_Qt-HT3PQ1(CauKho)" xfId="228"/>
    <cellStyle name="_KT (2)_3_TG-TH_THUY DIEN DA KHAI THAM DINH" xfId="229"/>
    <cellStyle name="_KT (2)_3_TG-TH_VUOT THU 2015" xfId="3570"/>
    <cellStyle name="_KT (2)_4" xfId="230"/>
    <cellStyle name="_KT (2)_4_09.9.08" xfId="231"/>
    <cellStyle name="_KT (2)_4_BAO CAO KLCT PT2000" xfId="232"/>
    <cellStyle name="_KT (2)_4_BAO CAO PT2000" xfId="233"/>
    <cellStyle name="_KT (2)_4_BAO CAO PT2000_Book1" xfId="234"/>
    <cellStyle name="_KT (2)_4_Bao cao XDCB 2001 - T11 KH dieu chinh 20-11-THAI" xfId="235"/>
    <cellStyle name="_KT (2)_4_Binh" xfId="236"/>
    <cellStyle name="_KT (2)_4_Book1" xfId="237"/>
    <cellStyle name="_KT (2)_4_Book1_1" xfId="238"/>
    <cellStyle name="_KT (2)_4_Book1_2" xfId="239"/>
    <cellStyle name="_KT (2)_4_Book1_3" xfId="240"/>
    <cellStyle name="_KT (2)_4_Book1_bao_cao" xfId="241"/>
    <cellStyle name="_KT (2)_4_Book1_Book1" xfId="242"/>
    <cellStyle name="_KT (2)_4_Book1_VUOT THU 2015" xfId="3571"/>
    <cellStyle name="_KT (2)_4_DTCDT MR.2N110.HOCMON.TDTOAN.CCUNG" xfId="243"/>
    <cellStyle name="_KT (2)_4_hieu qua KTDA" xfId="244"/>
    <cellStyle name="_KT (2)_4_KH Tram Nghien gui" xfId="245"/>
    <cellStyle name="_KT (2)_4_Lora-tungchau" xfId="246"/>
    <cellStyle name="_KT (2)_4_Nomenclature PHA1 M15 DU 042 A" xfId="247"/>
    <cellStyle name="_KT (2)_4_PGIA-phieu tham tra Kho bac" xfId="248"/>
    <cellStyle name="_KT (2)_4_PT02-02" xfId="249"/>
    <cellStyle name="_KT (2)_4_PT02-02_Book1" xfId="250"/>
    <cellStyle name="_KT (2)_4_PT02-03" xfId="251"/>
    <cellStyle name="_KT (2)_4_PT02-03_Book1" xfId="252"/>
    <cellStyle name="_KT (2)_4_Qt-HT3PQ1(CauKho)" xfId="253"/>
    <cellStyle name="_KT (2)_4_Sheet2" xfId="254"/>
    <cellStyle name="_KT (2)_4_TG-TH" xfId="255"/>
    <cellStyle name="_KT (2)_4_TMDT tu dieu chinh" xfId="258"/>
    <cellStyle name="_KT (2)_4_TH xet thau LILAMA" xfId="256"/>
    <cellStyle name="_KT (2)_4_THUY DIEN DA KHAI THAM DINH" xfId="257"/>
    <cellStyle name="_KT (2)_4_VUOT THU 2015" xfId="3572"/>
    <cellStyle name="_KT (2)_5" xfId="259"/>
    <cellStyle name="_KT (2)_5_09.9.08" xfId="260"/>
    <cellStyle name="_KT (2)_5_BAO CAO KLCT PT2000" xfId="261"/>
    <cellStyle name="_KT (2)_5_BAO CAO PT2000" xfId="262"/>
    <cellStyle name="_KT (2)_5_BAO CAO PT2000_Book1" xfId="263"/>
    <cellStyle name="_KT (2)_5_Bao cao XDCB 2001 - T11 KH dieu chinh 20-11-THAI" xfId="264"/>
    <cellStyle name="_KT (2)_5_Binh" xfId="265"/>
    <cellStyle name="_KT (2)_5_Book1" xfId="266"/>
    <cellStyle name="_KT (2)_5_Book1_1" xfId="267"/>
    <cellStyle name="_KT (2)_5_Book1_2" xfId="268"/>
    <cellStyle name="_KT (2)_5_Book1_bao_cao" xfId="269"/>
    <cellStyle name="_KT (2)_5_Book1_BC-QT-WB-dthao" xfId="270"/>
    <cellStyle name="_KT (2)_5_Book1_Book1" xfId="271"/>
    <cellStyle name="_KT (2)_5_Book1_VUOT THU 2015" xfId="3573"/>
    <cellStyle name="_KT (2)_5_DTCDT MR.2N110.HOCMON.TDTOAN.CCUNG" xfId="272"/>
    <cellStyle name="_KT (2)_5_hieu qua KTDA" xfId="273"/>
    <cellStyle name="_KT (2)_5_KH Tram Nghien gui" xfId="274"/>
    <cellStyle name="_KT (2)_5_Lora-tungchau" xfId="275"/>
    <cellStyle name="_KT (2)_5_Nomenclature PHA1 M15 DU 042 A" xfId="276"/>
    <cellStyle name="_KT (2)_5_PGIA-phieu tham tra Kho bac" xfId="277"/>
    <cellStyle name="_KT (2)_5_PT02-02" xfId="278"/>
    <cellStyle name="_KT (2)_5_PT02-02_Book1" xfId="279"/>
    <cellStyle name="_KT (2)_5_PT02-03" xfId="280"/>
    <cellStyle name="_KT (2)_5_PT02-03_Book1" xfId="281"/>
    <cellStyle name="_KT (2)_5_Qt-HT3PQ1(CauKho)" xfId="282"/>
    <cellStyle name="_KT (2)_5_Sheet2" xfId="283"/>
    <cellStyle name="_KT (2)_5_TMDT tu dieu chinh" xfId="286"/>
    <cellStyle name="_KT (2)_5_TH xet thau LILAMA" xfId="284"/>
    <cellStyle name="_KT (2)_5_THUY DIEN DA KHAI THAM DINH" xfId="285"/>
    <cellStyle name="_KT (2)_5_VUOT THU 2015" xfId="3574"/>
    <cellStyle name="_KT (2)_Book1" xfId="287"/>
    <cellStyle name="_KT (2)_Book1_bao_cao" xfId="288"/>
    <cellStyle name="_KT (2)_Book1_BC-QT-WB-dthao" xfId="289"/>
    <cellStyle name="_KT (2)_Book1_VUOT THU 2015" xfId="3575"/>
    <cellStyle name="_KT (2)_Lora-tungchau" xfId="290"/>
    <cellStyle name="_KT (2)_PERSONAL" xfId="291"/>
    <cellStyle name="_KT (2)_PERSONAL_Book1" xfId="292"/>
    <cellStyle name="_KT (2)_PERSONAL_HTQ.8 GD1" xfId="293"/>
    <cellStyle name="_KT (2)_PERSONAL_Tong hop KHCB 2001" xfId="294"/>
    <cellStyle name="_KT (2)_Qt-HT3PQ1(CauKho)" xfId="295"/>
    <cellStyle name="_KT (2)_TG-TH" xfId="296"/>
    <cellStyle name="_KT (2)_THUY DIEN DA KHAI THAM DINH" xfId="297"/>
    <cellStyle name="_KT (2)_VUOT THU 2015" xfId="3576"/>
    <cellStyle name="_KT_TG" xfId="298"/>
    <cellStyle name="_KT_TG_1" xfId="299"/>
    <cellStyle name="_KT_TG_1_09.9.08" xfId="300"/>
    <cellStyle name="_KT_TG_1_BAO CAO KLCT PT2000" xfId="301"/>
    <cellStyle name="_KT_TG_1_BAO CAO PT2000" xfId="302"/>
    <cellStyle name="_KT_TG_1_BAO CAO PT2000_Book1" xfId="303"/>
    <cellStyle name="_KT_TG_1_Bao cao XDCB 2001 - T11 KH dieu chinh 20-11-THAI" xfId="304"/>
    <cellStyle name="_KT_TG_1_Binh" xfId="305"/>
    <cellStyle name="_KT_TG_1_Book1" xfId="306"/>
    <cellStyle name="_KT_TG_1_Book1_1" xfId="307"/>
    <cellStyle name="_KT_TG_1_Book1_2" xfId="308"/>
    <cellStyle name="_KT_TG_1_Book1_bao_cao" xfId="309"/>
    <cellStyle name="_KT_TG_1_Book1_BC-QT-WB-dthao" xfId="310"/>
    <cellStyle name="_KT_TG_1_Book1_Book1" xfId="311"/>
    <cellStyle name="_KT_TG_1_Book1_VUOT THU 2015" xfId="3577"/>
    <cellStyle name="_KT_TG_1_DTCDT MR.2N110.HOCMON.TDTOAN.CCUNG" xfId="312"/>
    <cellStyle name="_KT_TG_1_hieu qua KTDA" xfId="313"/>
    <cellStyle name="_KT_TG_1_KH Tram Nghien gui" xfId="314"/>
    <cellStyle name="_KT_TG_1_Lora-tungchau" xfId="315"/>
    <cellStyle name="_KT_TG_1_Nomenclature PHA1 M15 DU 042 A" xfId="316"/>
    <cellStyle name="_KT_TG_1_PGIA-phieu tham tra Kho bac" xfId="317"/>
    <cellStyle name="_KT_TG_1_PT02-02" xfId="318"/>
    <cellStyle name="_KT_TG_1_PT02-02_Book1" xfId="319"/>
    <cellStyle name="_KT_TG_1_PT02-03" xfId="320"/>
    <cellStyle name="_KT_TG_1_PT02-03_Book1" xfId="321"/>
    <cellStyle name="_KT_TG_1_Qt-HT3PQ1(CauKho)" xfId="322"/>
    <cellStyle name="_KT_TG_1_Sheet2" xfId="323"/>
    <cellStyle name="_KT_TG_1_TMDT tu dieu chinh" xfId="326"/>
    <cellStyle name="_KT_TG_1_TH xet thau LILAMA" xfId="324"/>
    <cellStyle name="_KT_TG_1_THUY DIEN DA KHAI THAM DINH" xfId="325"/>
    <cellStyle name="_KT_TG_1_VUOT THU 2015" xfId="3578"/>
    <cellStyle name="_KT_TG_2" xfId="327"/>
    <cellStyle name="_KT_TG_2_09.9.08" xfId="328"/>
    <cellStyle name="_KT_TG_2_BAO CAO KLCT PT2000" xfId="329"/>
    <cellStyle name="_KT_TG_2_BAO CAO PT2000" xfId="330"/>
    <cellStyle name="_KT_TG_2_BAO CAO PT2000_Book1" xfId="331"/>
    <cellStyle name="_KT_TG_2_Bao cao XDCB 2001 - T11 KH dieu chinh 20-11-THAI" xfId="332"/>
    <cellStyle name="_KT_TG_2_Binh" xfId="333"/>
    <cellStyle name="_KT_TG_2_Book1" xfId="334"/>
    <cellStyle name="_KT_TG_2_Book1_1" xfId="335"/>
    <cellStyle name="_KT_TG_2_Book1_2" xfId="336"/>
    <cellStyle name="_KT_TG_2_Book1_3" xfId="337"/>
    <cellStyle name="_KT_TG_2_Book1_bao_cao" xfId="338"/>
    <cellStyle name="_KT_TG_2_Book1_Book1" xfId="339"/>
    <cellStyle name="_KT_TG_2_Book1_VUOT THU 2015" xfId="3579"/>
    <cellStyle name="_KT_TG_2_DTCDT MR.2N110.HOCMON.TDTOAN.CCUNG" xfId="340"/>
    <cellStyle name="_KT_TG_2_hieu qua KTDA" xfId="341"/>
    <cellStyle name="_KT_TG_2_KH Tram Nghien gui" xfId="342"/>
    <cellStyle name="_KT_TG_2_Lora-tungchau" xfId="343"/>
    <cellStyle name="_KT_TG_2_Nomenclature PHA1 M15 DU 042 A" xfId="344"/>
    <cellStyle name="_KT_TG_2_PGIA-phieu tham tra Kho bac" xfId="345"/>
    <cellStyle name="_KT_TG_2_PT02-02" xfId="346"/>
    <cellStyle name="_KT_TG_2_PT02-02_Book1" xfId="347"/>
    <cellStyle name="_KT_TG_2_PT02-03" xfId="348"/>
    <cellStyle name="_KT_TG_2_PT02-03_Book1" xfId="349"/>
    <cellStyle name="_KT_TG_2_Qt-HT3PQ1(CauKho)" xfId="350"/>
    <cellStyle name="_KT_TG_2_Sheet2" xfId="351"/>
    <cellStyle name="_KT_TG_2_TMDT tu dieu chinh" xfId="354"/>
    <cellStyle name="_KT_TG_2_TH xet thau LILAMA" xfId="352"/>
    <cellStyle name="_KT_TG_2_THUY DIEN DA KHAI THAM DINH" xfId="353"/>
    <cellStyle name="_KT_TG_2_VUOT THU 2015" xfId="3580"/>
    <cellStyle name="_KT_TG_3" xfId="355"/>
    <cellStyle name="_KT_TG_4" xfId="356"/>
    <cellStyle name="_KT_TG_4_Lora-tungchau" xfId="357"/>
    <cellStyle name="_KT_TG_4_Qt-HT3PQ1(CauKho)" xfId="358"/>
    <cellStyle name="_KH Tram Nghien gui" xfId="183"/>
    <cellStyle name="_Lora-tungchau" xfId="359"/>
    <cellStyle name="_LuuNgay24-07-2006Bao cao tai NPP PHAN DUNG 22-7" xfId="360"/>
    <cellStyle name="_LuuNgay24-07-2006Bao cao tai NPP PHAN DUNG 22-7_SGD_Bieu bao cao cac  che do tang nam 2014" xfId="361"/>
    <cellStyle name="_LuuNgay24-07-2006Bao cao tai NPP PHAN DUNG 22-7_Tien luong mam non theo TT 09 ct" xfId="362"/>
    <cellStyle name="_Mau 28 - phan LD thiet bi1" xfId="363"/>
    <cellStyle name="_NDIA04-2000" xfId="364"/>
    <cellStyle name="_NDIA04-2000_Book1" xfId="365"/>
    <cellStyle name="_Nuoc URC" xfId="366"/>
    <cellStyle name="_PERSONAL" xfId="367"/>
    <cellStyle name="_PERSONAL_Book1" xfId="368"/>
    <cellStyle name="_PERSONAL_HTQ.8 GD1" xfId="369"/>
    <cellStyle name="_PERSONAL_Tong hop KHCB 2001" xfId="370"/>
    <cellStyle name="_phai thu-phai tra den 31-12" xfId="371"/>
    <cellStyle name="_QD 60 HD GV" xfId="372"/>
    <cellStyle name="_QD 60_239 nam 2016 bao BTC" xfId="373"/>
    <cellStyle name="_QD 60_239 nam 2016 bao BTC sua lai" xfId="374"/>
    <cellStyle name="_Qt-HT3PQ1(CauKho)" xfId="375"/>
    <cellStyle name="_Sheet2" xfId="376"/>
    <cellStyle name="_SNN_Ke hoach von bao cao STC" xfId="377"/>
    <cellStyle name="_So lieu kiem toan" xfId="378"/>
    <cellStyle name="_TG-TH" xfId="379"/>
    <cellStyle name="_TG-TH_1" xfId="380"/>
    <cellStyle name="_TG-TH_1_09.9.08" xfId="381"/>
    <cellStyle name="_TG-TH_1_BAO CAO KLCT PT2000" xfId="382"/>
    <cellStyle name="_TG-TH_1_BAO CAO PT2000" xfId="383"/>
    <cellStyle name="_TG-TH_1_BAO CAO PT2000_Book1" xfId="384"/>
    <cellStyle name="_TG-TH_1_Bao cao XDCB 2001 - T11 KH dieu chinh 20-11-THAI" xfId="385"/>
    <cellStyle name="_TG-TH_1_Binh" xfId="386"/>
    <cellStyle name="_TG-TH_1_Book1" xfId="387"/>
    <cellStyle name="_TG-TH_1_Book1_1" xfId="388"/>
    <cellStyle name="_TG-TH_1_Book1_2" xfId="389"/>
    <cellStyle name="_TG-TH_1_Book1_bao_cao" xfId="390"/>
    <cellStyle name="_TG-TH_1_Book1_BC-QT-WB-dthao" xfId="391"/>
    <cellStyle name="_TG-TH_1_Book1_Book1" xfId="392"/>
    <cellStyle name="_TG-TH_1_Book1_VUOT THU 2015" xfId="3581"/>
    <cellStyle name="_TG-TH_1_DTCDT MR.2N110.HOCMON.TDTOAN.CCUNG" xfId="393"/>
    <cellStyle name="_TG-TH_1_hieu qua KTDA" xfId="394"/>
    <cellStyle name="_TG-TH_1_KH Tram Nghien gui" xfId="395"/>
    <cellStyle name="_TG-TH_1_Lora-tungchau" xfId="396"/>
    <cellStyle name="_TG-TH_1_Nomenclature PHA1 M15 DU 042 A" xfId="397"/>
    <cellStyle name="_TG-TH_1_PGIA-phieu tham tra Kho bac" xfId="398"/>
    <cellStyle name="_TG-TH_1_PT02-02" xfId="399"/>
    <cellStyle name="_TG-TH_1_PT02-02_Book1" xfId="400"/>
    <cellStyle name="_TG-TH_1_PT02-03" xfId="401"/>
    <cellStyle name="_TG-TH_1_PT02-03_Book1" xfId="402"/>
    <cellStyle name="_TG-TH_1_Qt-HT3PQ1(CauKho)" xfId="403"/>
    <cellStyle name="_TG-TH_1_Sheet2" xfId="404"/>
    <cellStyle name="_TG-TH_1_TMDT tu dieu chinh" xfId="407"/>
    <cellStyle name="_TG-TH_1_TH xet thau LILAMA" xfId="405"/>
    <cellStyle name="_TG-TH_1_THUY DIEN DA KHAI THAM DINH" xfId="406"/>
    <cellStyle name="_TG-TH_1_VUOT THU 2015" xfId="3582"/>
    <cellStyle name="_TG-TH_2" xfId="408"/>
    <cellStyle name="_TG-TH_2_09.9.08" xfId="409"/>
    <cellStyle name="_TG-TH_2_BAO CAO KLCT PT2000" xfId="410"/>
    <cellStyle name="_TG-TH_2_BAO CAO PT2000" xfId="411"/>
    <cellStyle name="_TG-TH_2_BAO CAO PT2000_Book1" xfId="412"/>
    <cellStyle name="_TG-TH_2_Bao cao XDCB 2001 - T11 KH dieu chinh 20-11-THAI" xfId="413"/>
    <cellStyle name="_TG-TH_2_Binh" xfId="414"/>
    <cellStyle name="_TG-TH_2_Book1" xfId="415"/>
    <cellStyle name="_TG-TH_2_Book1_1" xfId="416"/>
    <cellStyle name="_TG-TH_2_Book1_2" xfId="417"/>
    <cellStyle name="_TG-TH_2_Book1_3" xfId="418"/>
    <cellStyle name="_TG-TH_2_Book1_bao_cao" xfId="419"/>
    <cellStyle name="_TG-TH_2_Book1_Book1" xfId="420"/>
    <cellStyle name="_TG-TH_2_Book1_VUOT THU 2015" xfId="3583"/>
    <cellStyle name="_TG-TH_2_DTCDT MR.2N110.HOCMON.TDTOAN.CCUNG" xfId="421"/>
    <cellStyle name="_TG-TH_2_hieu qua KTDA" xfId="422"/>
    <cellStyle name="_TG-TH_2_KH Tram Nghien gui" xfId="423"/>
    <cellStyle name="_TG-TH_2_Lora-tungchau" xfId="424"/>
    <cellStyle name="_TG-TH_2_Nomenclature PHA1 M15 DU 042 A" xfId="425"/>
    <cellStyle name="_TG-TH_2_PGIA-phieu tham tra Kho bac" xfId="426"/>
    <cellStyle name="_TG-TH_2_PT02-02" xfId="427"/>
    <cellStyle name="_TG-TH_2_PT02-02_Book1" xfId="428"/>
    <cellStyle name="_TG-TH_2_PT02-03" xfId="429"/>
    <cellStyle name="_TG-TH_2_PT02-03_Book1" xfId="430"/>
    <cellStyle name="_TG-TH_2_Qt-HT3PQ1(CauKho)" xfId="431"/>
    <cellStyle name="_TG-TH_2_Sheet2" xfId="432"/>
    <cellStyle name="_TG-TH_2_TMDT tu dieu chinh" xfId="435"/>
    <cellStyle name="_TG-TH_2_TH xet thau LILAMA" xfId="433"/>
    <cellStyle name="_TG-TH_2_THUY DIEN DA KHAI THAM DINH" xfId="434"/>
    <cellStyle name="_TG-TH_2_VUOT THU 2015" xfId="3584"/>
    <cellStyle name="_TG-TH_3" xfId="436"/>
    <cellStyle name="_TG-TH_3_Lora-tungchau" xfId="437"/>
    <cellStyle name="_TG-TH_3_Qt-HT3PQ1(CauKho)" xfId="438"/>
    <cellStyle name="_TG-TH_4" xfId="439"/>
    <cellStyle name="_Tien luong mam non theo TT 09 ct" xfId="441"/>
    <cellStyle name="_TK 152 chi tiet" xfId="442"/>
    <cellStyle name="_TM TSCĐ VC3_Chau" xfId="443"/>
    <cellStyle name="_TMDT tu dieu chinh" xfId="444"/>
    <cellStyle name="_Tong du toan _xuat 18-3-08" xfId="445"/>
    <cellStyle name="_Tong hop can doi nguon cuoi nam 2015" xfId="446"/>
    <cellStyle name="_Tong hop may cheu nganh 1" xfId="447"/>
    <cellStyle name="_Tonghopcachangmuc" xfId="448"/>
    <cellStyle name="_THUY DIEN DA KHAI THAM DINH" xfId="440"/>
    <cellStyle name="_traphaco.334.2008" xfId="449"/>
    <cellStyle name="_VUOT THU 2015" xfId="3585"/>
    <cellStyle name="_ÿÿÿÿÿ" xfId="450"/>
    <cellStyle name="_ÿÿÿÿÿ 2" xfId="2945"/>
    <cellStyle name="_ÿÿÿÿÿ_bao cao KT  CK seabank.V3" xfId="451"/>
    <cellStyle name="_ÿÿÿÿÿ_bao cao KT  CK seabank.V3_NHAT KY" xfId="3586"/>
    <cellStyle name="_ÿÿÿÿÿ_bao_cao" xfId="452"/>
    <cellStyle name="_ÿÿÿÿÿ_BCKT .V6.- SeABS" xfId="453"/>
    <cellStyle name="_ÿÿÿÿÿ_BCKT .V6.- SeABS_NHAT KY" xfId="3587"/>
    <cellStyle name="_ÿÿÿÿÿ_BCKT 31.12.2007 - Chi nhanh HCM - Phat hanh" xfId="454"/>
    <cellStyle name="_ÿÿÿÿÿ_BCKT 31.12.2007 - Chi nhanh HCM - Phat hanh_NHAT KY" xfId="3588"/>
    <cellStyle name="_ÿÿÿÿÿ_BCKT nam 2007 - Cong ty Chung khoan Viet - Sau dieu chinh - V4" xfId="456"/>
    <cellStyle name="_ÿÿÿÿÿ_BCKT nam 2007 - Cong ty Chung khoan Viet - Sau dieu chinh - V4_NHAT KY" xfId="3590"/>
    <cellStyle name="_ÿÿÿÿÿ_BCKT nam 2007 - ChunViet" xfId="455"/>
    <cellStyle name="_ÿÿÿÿÿ_BCKT nam 2007 - ChunViet_NHAT KY" xfId="3589"/>
    <cellStyle name="_ÿÿÿÿÿ_BKCT NAM 2007" xfId="457"/>
    <cellStyle name="_ÿÿÿÿÿ_BKCT NAM 2007_NHAT KY" xfId="3591"/>
    <cellStyle name="_ÿÿÿÿÿ_CAP NUOC BINH DUONG 2008 -Tùng (version 22)" xfId="458"/>
    <cellStyle name="_ÿÿÿÿÿ_CAP NUOC BINH DUONG 2008 -Tùng (version 22)_NHAT KY" xfId="3592"/>
    <cellStyle name="_ÿÿÿÿÿ_CK Seabank - E" xfId="459"/>
    <cellStyle name="_ÿÿÿÿÿ_CK Seabank - E_NHAT KY" xfId="3593"/>
    <cellStyle name="_ÿÿÿÿÿ_Giay lam viec_thuy - DaNang" xfId="460"/>
    <cellStyle name="_ÿÿÿÿÿ_Giay lam viec_thuy - DaNang_NHAT KY" xfId="3594"/>
    <cellStyle name="_ÿÿÿÿÿ_So tong hop bieu 05" xfId="461"/>
    <cellStyle name="_ÿÿÿÿÿ_Tong hop QD15 v3.0" xfId="462"/>
    <cellStyle name="_ÿÿÿÿÿ_Tong hop QD15 v3.0_NHAT KY" xfId="3595"/>
    <cellStyle name="_ÿÿÿÿÿ_VUOT THU 2015" xfId="3596"/>
    <cellStyle name="_ÿÿÿÿÿ_VUOT THU 2015_NHAT KY" xfId="3597"/>
    <cellStyle name="_갑지양식(기본)" xfId="463"/>
    <cellStyle name="_건축" xfId="464"/>
    <cellStyle name="_건축공사대갑내역(전체)" xfId="465"/>
    <cellStyle name="_건축공사실행내역" xfId="466"/>
    <cellStyle name="_건축대갑2차" xfId="467"/>
    <cellStyle name="_건축실행2차" xfId="468"/>
    <cellStyle name="_견적1228" xfId="469"/>
    <cellStyle name="_견적내역서" xfId="470"/>
    <cellStyle name="_견적서 표지 및 속지" xfId="471"/>
    <cellStyle name="_견적서집계" xfId="472"/>
    <cellStyle name="_계약내역서" xfId="473"/>
    <cellStyle name="_계약변경2차(대덕전자)" xfId="474"/>
    <cellStyle name="_계약변경최종(대덕전자)" xfId="475"/>
    <cellStyle name="_공내역(사평로빗물)" xfId="476"/>
    <cellStyle name="_공내역(사평로빗물)_견적서양식(1)" xfId="477"/>
    <cellStyle name="_공내역(사평로빗물)_견적서양식(2)" xfId="478"/>
    <cellStyle name="_공사가견적내역(판넬&amp;단열제외)" xfId="479"/>
    <cellStyle name="_궤도공내역서" xfId="480"/>
    <cellStyle name="_궤도내역(공)" xfId="481"/>
    <cellStyle name="_금융비용(예1)" xfId="482"/>
    <cellStyle name="_기본단가" xfId="483"/>
    <cellStyle name="_김제부대입찰내역" xfId="484"/>
    <cellStyle name="_김포양촌지구 Eco-Highway(포스코건설,대우건설)" xfId="485"/>
    <cellStyle name="_단가표" xfId="486"/>
    <cellStyle name="_대곡댐 이설도로 건설공사" xfId="487"/>
    <cellStyle name="_대곡댐 이설도로 건설공사_갑지양식(기본)" xfId="488"/>
    <cellStyle name="_대덕2차견적(1차수정)내역서" xfId="489"/>
    <cellStyle name="_대안투찰내역(0221)" xfId="490"/>
    <cellStyle name="_대안투찰내역(0221)_★이화-삼계도급실행(2003.04.11)" xfId="491"/>
    <cellStyle name="_대안투찰내역(0223)" xfId="492"/>
    <cellStyle name="_대안투찰내역(0223)_★이화-삼계도급실행(2003.04.11)" xfId="493"/>
    <cellStyle name="_대안투찰내역(확정본0226)" xfId="494"/>
    <cellStyle name="_대안투찰내역(확정본0226)_★이화-삼계도급실행(2003.04.11)" xfId="495"/>
    <cellStyle name="_도급실행0211" xfId="496"/>
    <cellStyle name="_도급실행0211_★이화-삼계도급실행(2003.04.11)" xfId="497"/>
    <cellStyle name="_동서관통도로-인화" xfId="498"/>
    <cellStyle name="_동서관통도로-지티씨" xfId="499"/>
    <cellStyle name="_디에스 엘시디(설비)" xfId="500"/>
    <cellStyle name="_문배동 k-에센스 타운 신축공사" xfId="501"/>
    <cellStyle name="_미일초등.미아중 공사대비표" xfId="502"/>
    <cellStyle name="_변경갑지" xfId="503"/>
    <cellStyle name="_변경내역5" xfId="504"/>
    <cellStyle name="_변경내역7(보고)" xfId="505"/>
    <cellStyle name="_부대입찰결과(수비지구)" xfId="506"/>
    <cellStyle name="_상계3지구아파트및신트리 아파트형공장-1월10일" xfId="507"/>
    <cellStyle name="_상수도(대홍)" xfId="508"/>
    <cellStyle name="_설계투찰내역(감곡지구)" xfId="509"/>
    <cellStyle name="_설계투찰내역(김제1-1공구)" xfId="510"/>
    <cellStyle name="_설계투찰내역(신역사대로)" xfId="511"/>
    <cellStyle name="_설계투찰내역(화성동탄3공구)" xfId="512"/>
    <cellStyle name="_설계투찰내역(흥산지구)" xfId="513"/>
    <cellStyle name="_설변3" xfId="514"/>
    <cellStyle name="_설비공사(전체)" xfId="515"/>
    <cellStyle name="_설비공사대갑내역" xfId="516"/>
    <cellStyle name="_설비공사실행내역" xfId="517"/>
    <cellStyle name="_설비실행내역" xfId="518"/>
    <cellStyle name="_소방전기실행내역" xfId="519"/>
    <cellStyle name="_송도신도시1-2공구(투찰)" xfId="520"/>
    <cellStyle name="_송도신도시1-2공구(투찰)_궤도공사" xfId="521"/>
    <cellStyle name="_송도신도시1-2공구(투찰)_궤도공사_궤도공사" xfId="522"/>
    <cellStyle name="_수원-오리간 복선전철(삼보기술단)" xfId="523"/>
    <cellStyle name="_스템코" xfId="524"/>
    <cellStyle name="_신성" xfId="525"/>
    <cellStyle name="_실행(탄천변)" xfId="526"/>
    <cellStyle name="_실행내역" xfId="527"/>
    <cellStyle name="_실행내역(가능배수)" xfId="528"/>
    <cellStyle name="_실행내역(계룡터널)" xfId="529"/>
    <cellStyle name="_실행내역(김제1-1공구)" xfId="530"/>
    <cellStyle name="_실행내역(분당3공구)" xfId="531"/>
    <cellStyle name="_실행내역(성읍지구)" xfId="532"/>
    <cellStyle name="_실행내역(신역사대로)" xfId="533"/>
    <cellStyle name="_실행내역(제천도담)" xfId="534"/>
    <cellStyle name="_실행내역(흥산지구)" xfId="535"/>
    <cellStyle name="_실행최종(12.18)" xfId="536"/>
    <cellStyle name="_심텍공장견적서" xfId="537"/>
    <cellStyle name="_엔길 네고 자재,노무비" xfId="538"/>
    <cellStyle name="_예가견적내역서1" xfId="539"/>
    <cellStyle name="_윈스텍가설020625" xfId="540"/>
    <cellStyle name="_윈스텍가설020628" xfId="541"/>
    <cellStyle name="_인원계획표 " xfId="542"/>
    <cellStyle name="_인원계획표 _(주)삼호" xfId="543"/>
    <cellStyle name="_인원계획표 _(주)삼호_견적서양식(1)" xfId="544"/>
    <cellStyle name="_인원계획표 _(주)삼호_견적서양식(2)" xfId="545"/>
    <cellStyle name="_인원계획표 _★이화-삼계도급실행(2003.04.11)" xfId="546"/>
    <cellStyle name="_인원계획표 _020303-동묘역(대우)" xfId="547"/>
    <cellStyle name="_인원계획표 _020303-동묘역(대우)_908공구실행(울트라)" xfId="548"/>
    <cellStyle name="_인원계획표 _020303-동묘역(대우)_908공구실행(울트라)_견적서양식(1)" xfId="549"/>
    <cellStyle name="_인원계획표 _020303-동묘역(대우)_908공구실행(울트라)_견적서양식(2)" xfId="550"/>
    <cellStyle name="_인원계획표 _020303-동묘역(대우)_견적서양식(1)" xfId="551"/>
    <cellStyle name="_인원계획표 _020303-동묘역(대우)_견적서양식(2)" xfId="552"/>
    <cellStyle name="_인원계획표 _020304-낙동강하구둑(울트라건설)" xfId="553"/>
    <cellStyle name="_인원계획표 _020304-낙동강하구둑(울트라건설)_908공구실행(울트라)" xfId="554"/>
    <cellStyle name="_인원계획표 _020304-낙동강하구둑(울트라건설)_908공구실행(울트라)_견적서양식(1)" xfId="555"/>
    <cellStyle name="_인원계획표 _020304-낙동강하구둑(울트라건설)_908공구실행(울트라)_견적서양식(2)" xfId="556"/>
    <cellStyle name="_인원계획표 _020304-낙동강하구둑(울트라건설)_견적서양식(1)" xfId="557"/>
    <cellStyle name="_인원계획표 _020304-낙동강하구둑(울트라건설)_견적서양식(2)" xfId="558"/>
    <cellStyle name="_인원계획표 _020501-경춘선노반신설공사" xfId="559"/>
    <cellStyle name="_인원계획표 _020501-경춘선노반신설공사(조정)" xfId="560"/>
    <cellStyle name="_인원계획표 _020501-경춘선노반신설공사(조정)_견적서양식(1)" xfId="561"/>
    <cellStyle name="_인원계획표 _020501-경춘선노반신설공사(조정)_견적서양식(2)" xfId="562"/>
    <cellStyle name="_인원계획표 _020501-경춘선노반신설공사_견적서양식(1)" xfId="563"/>
    <cellStyle name="_인원계획표 _020501-경춘선노반신설공사_견적서양식(2)" xfId="564"/>
    <cellStyle name="_인원계획표 _45호선 11공구 유지관리 사면계측(도로교통기술원)" xfId="565"/>
    <cellStyle name="_인원계획표 _가실행 및 총괄(5공구)" xfId="566"/>
    <cellStyle name="_인원계획표 _갑지양식(기본)" xfId="567"/>
    <cellStyle name="_인원계획표 _견적서양식(1)" xfId="568"/>
    <cellStyle name="_인원계획표 _견적서양식(2)" xfId="569"/>
    <cellStyle name="_인원계획표 _공내역(사평로빗물)" xfId="570"/>
    <cellStyle name="_인원계획표 _공내역(사평로빗물)_견적서양식(1)" xfId="571"/>
    <cellStyle name="_인원계획표 _공내역(사평로빗물)_견적서양식(2)" xfId="572"/>
    <cellStyle name="_인원계획표 _궤도공사" xfId="573"/>
    <cellStyle name="_인원계획표 _궤도공사_궤도공사" xfId="574"/>
    <cellStyle name="_인원계획표 _금호10구역재개발현장(대우)" xfId="575"/>
    <cellStyle name="_인원계획표 _금호10구역재개발현장(대우)_908공구실행(울트라)" xfId="576"/>
    <cellStyle name="_인원계획표 _금호10구역재개발현장(대우)_908공구실행(울트라)_견적서양식(1)" xfId="577"/>
    <cellStyle name="_인원계획표 _금호10구역재개발현장(대우)_908공구실행(울트라)_견적서양식(2)" xfId="578"/>
    <cellStyle name="_인원계획표 _금호10구역재개발현장(대우)_견적서양식(1)" xfId="579"/>
    <cellStyle name="_인원계획표 _금호10구역재개발현장(대우)_견적서양식(2)" xfId="580"/>
    <cellStyle name="_인원계획표 _기본단가" xfId="581"/>
    <cellStyle name="_인원계획표 _대곡댐 이설도로 건설공사" xfId="582"/>
    <cellStyle name="_인원계획표 _대곡댐 이설도로 건설공사_갑지양식(기본)" xfId="583"/>
    <cellStyle name="_인원계획표 _대안투찰내역(0221)" xfId="584"/>
    <cellStyle name="_인원계획표 _대안투찰내역(0221)_★이화-삼계도급실행(2003.04.11)" xfId="585"/>
    <cellStyle name="_인원계획표 _대안투찰내역(0223)" xfId="586"/>
    <cellStyle name="_인원계획표 _대안투찰내역(0223)_★이화-삼계도급실행(2003.04.11)" xfId="587"/>
    <cellStyle name="_인원계획표 _대안투찰내역(확정본0226)" xfId="588"/>
    <cellStyle name="_인원계획표 _대안투찰내역(확정본0226)_★이화-삼계도급실행(2003.04.11)" xfId="589"/>
    <cellStyle name="_인원계획표 _도급실행0211" xfId="590"/>
    <cellStyle name="_인원계획표 _도급실행0211_★이화-삼계도급실행(2003.04.11)" xfId="591"/>
    <cellStyle name="_인원계획표 _수도권상수도6-2공구(삼성물산)" xfId="592"/>
    <cellStyle name="_인원계획표 _수도권상수도6-2공구(삼성물산)_수도권상수도6-2공구(삼성물산)" xfId="593"/>
    <cellStyle name="_인원계획표 _적격 " xfId="594"/>
    <cellStyle name="_인원계획표 _적격 _★이화-삼계도급실행(2003.04.11)" xfId="595"/>
    <cellStyle name="_인원계획표 _적격 _020303-동묘역(대우)" xfId="596"/>
    <cellStyle name="_인원계획표 _적격 _020303-동묘역(대우)_908공구실행(울트라)" xfId="597"/>
    <cellStyle name="_인원계획표 _적격 _020303-동묘역(대우)_908공구실행(울트라)_견적서양식(1)" xfId="598"/>
    <cellStyle name="_인원계획표 _적격 _020303-동묘역(대우)_908공구실행(울트라)_견적서양식(2)" xfId="599"/>
    <cellStyle name="_인원계획표 _적격 _020303-동묘역(대우)_견적서양식(1)" xfId="600"/>
    <cellStyle name="_인원계획표 _적격 _020303-동묘역(대우)_견적서양식(2)" xfId="601"/>
    <cellStyle name="_인원계획표 _적격 _020304-낙동강하구둑(울트라건설)" xfId="602"/>
    <cellStyle name="_인원계획표 _적격 _020304-낙동강하구둑(울트라건설)_908공구실행(울트라)" xfId="603"/>
    <cellStyle name="_인원계획표 _적격 _020304-낙동강하구둑(울트라건설)_908공구실행(울트라)_견적서양식(1)" xfId="604"/>
    <cellStyle name="_인원계획표 _적격 _020304-낙동강하구둑(울트라건설)_908공구실행(울트라)_견적서양식(2)" xfId="605"/>
    <cellStyle name="_인원계획표 _적격 _020304-낙동강하구둑(울트라건설)_견적서양식(1)" xfId="606"/>
    <cellStyle name="_인원계획표 _적격 _020304-낙동강하구둑(울트라건설)_견적서양식(2)" xfId="607"/>
    <cellStyle name="_인원계획표 _적격 _020501-경춘선노반신설공사" xfId="608"/>
    <cellStyle name="_인원계획표 _적격 _020501-경춘선노반신설공사(조정)" xfId="609"/>
    <cellStyle name="_인원계획표 _적격 _020501-경춘선노반신설공사(조정)_견적서양식(1)" xfId="610"/>
    <cellStyle name="_인원계획표 _적격 _020501-경춘선노반신설공사(조정)_견적서양식(2)" xfId="611"/>
    <cellStyle name="_인원계획표 _적격 _020501-경춘선노반신설공사_견적서양식(1)" xfId="612"/>
    <cellStyle name="_인원계획표 _적격 _020501-경춘선노반신설공사_견적서양식(2)" xfId="613"/>
    <cellStyle name="_인원계획표 _적격 _45호선 11공구 유지관리 사면계측(도로교통기술원)" xfId="614"/>
    <cellStyle name="_인원계획표 _적격 _갑지양식(기본)" xfId="615"/>
    <cellStyle name="_인원계획표 _적격 _견적서양식(1)" xfId="616"/>
    <cellStyle name="_인원계획표 _적격 _견적서양식(2)" xfId="617"/>
    <cellStyle name="_인원계획표 _적격 _금호10구역재개발현장(대우)" xfId="618"/>
    <cellStyle name="_인원계획표 _적격 _금호10구역재개발현장(대우)_908공구실행(울트라)" xfId="619"/>
    <cellStyle name="_인원계획표 _적격 _금호10구역재개발현장(대우)_908공구실행(울트라)_견적서양식(1)" xfId="620"/>
    <cellStyle name="_인원계획표 _적격 _금호10구역재개발현장(대우)_908공구실행(울트라)_견적서양식(2)" xfId="621"/>
    <cellStyle name="_인원계획표 _적격 _금호10구역재개발현장(대우)_견적서양식(1)" xfId="622"/>
    <cellStyle name="_인원계획표 _적격 _금호10구역재개발현장(대우)_견적서양식(2)" xfId="623"/>
    <cellStyle name="_인원계획표 _적격 _기본단가" xfId="624"/>
    <cellStyle name="_인원계획표 _적격 _대곡댐 이설도로 건설공사" xfId="625"/>
    <cellStyle name="_인원계획표 _적격 _대곡댐 이설도로 건설공사_갑지양식(기본)" xfId="626"/>
    <cellStyle name="_인원계획표 _적격 _수도권상수도6-2공구(삼성물산)" xfId="627"/>
    <cellStyle name="_인원계획표 _적격 _수도권상수도6-2공구(삼성물산)_수도권상수도6-2공구(삼성물산)" xfId="628"/>
    <cellStyle name="_인원계획표 _적격 _제2경부고속도로(한국해외기술공사)" xfId="629"/>
    <cellStyle name="_인원계획표 _적격 _중앙서소문전력구견적서" xfId="630"/>
    <cellStyle name="_인원계획표 _적격 _중앙서소문전력구견적서_견적서양식(1)" xfId="631"/>
    <cellStyle name="_인원계획표 _적격 _중앙서소문전력구견적서_견적서양식(2)" xfId="632"/>
    <cellStyle name="_인원계획표 _적격 _청계천 복원사업중 계측관리" xfId="633"/>
    <cellStyle name="_인원계획표 _적격 _청계천 복원사업중 계측관리(2004-04이후)" xfId="634"/>
    <cellStyle name="_인원계획표 _적격 _청계천 복원사업중 계측관리_Book2" xfId="635"/>
    <cellStyle name="_인원계획표 _적격 _청계천 복원사업중 계측관리_Book2_청계천 복원사업중 계측관리(2004-04이후)" xfId="636"/>
    <cellStyle name="_인원계획표 _적격 _청계천 복원사업중 계측관리_청계천 복원사업중 계측관리(2004-04이후)" xfId="637"/>
    <cellStyle name="_인원계획표 _적격 _평동산업단지진입도로개설공사(5공구)1.2공구(2월16일제출)" xfId="638"/>
    <cellStyle name="_인원계획표 _적격 _평동산업단지진입도로개설공사(5공구)1.2공구(2월16일제출)_갑지양식(기본)" xfId="639"/>
    <cellStyle name="_인원계획표 _제2경부고속도로(한국해외기술공사)" xfId="640"/>
    <cellStyle name="_인원계획표 _중앙서소문전력구견적서" xfId="641"/>
    <cellStyle name="_인원계획표 _중앙서소문전력구견적서_견적서양식(1)" xfId="642"/>
    <cellStyle name="_인원계획표 _중앙서소문전력구견적서_견적서양식(2)" xfId="643"/>
    <cellStyle name="_인원계획표 _청계천 복원사업중 계측관리" xfId="644"/>
    <cellStyle name="_인원계획표 _청계천 복원사업중 계측관리(2004-04이후)" xfId="645"/>
    <cellStyle name="_인원계획표 _청계천 복원사업중 계측관리_Book2" xfId="646"/>
    <cellStyle name="_인원계획표 _청계천 복원사업중 계측관리_Book2_청계천 복원사업중 계측관리(2004-04이후)" xfId="647"/>
    <cellStyle name="_인원계획표 _청계천 복원사업중 계측관리_청계천 복원사업중 계측관리(2004-04이후)" xfId="648"/>
    <cellStyle name="_인원계획표 _토철내역서" xfId="649"/>
    <cellStyle name="_인원계획표 _토철내역서_견적서양식(1)" xfId="650"/>
    <cellStyle name="_인원계획표 _토철내역서_견적서양식(2)" xfId="651"/>
    <cellStyle name="_인원계획표 _평동산업단지진입도로개설공사(5공구)1.2공구(2월16일제출)" xfId="652"/>
    <cellStyle name="_인원계획표 _평동산업단지진입도로개설공사(5공구)1.2공구(2월16일제출)_갑지양식(기본)" xfId="653"/>
    <cellStyle name="_인천국제공항철도" xfId="654"/>
    <cellStyle name="_인천국제공항철도(설계가-품셈)" xfId="655"/>
    <cellStyle name="_인천국제공항철도(설계가-품셈)_수도권상수도6-2공구(삼성물산)" xfId="656"/>
    <cellStyle name="_인천국제공항철도(설계가-품셈)_수도권상수도6-2공구(삼성물산)_수도권상수도6-2공구(삼성물산)" xfId="657"/>
    <cellStyle name="_인천국제공항철도(설계가-품셈)_인천국제공항철도(설계가-품셈)" xfId="658"/>
    <cellStyle name="_인천국제공항철도(설계가-품셈)_인천국제공항철도(설계가-품셈)_수도권상수도6-2공구(삼성물산)" xfId="659"/>
    <cellStyle name="_인천국제공항철도(설계가-품셈)_인천국제공항철도(설계가-품셈)_수도권상수도6-2공구(삼성물산)_수도권상수도6-2공구(삼성물산)" xfId="660"/>
    <cellStyle name="_인천국제공항철도(설계가-품셈)_인천국제공항철도(설계가-품셈)_청계천 복원사업중 계측관리" xfId="661"/>
    <cellStyle name="_인천국제공항철도(설계가-품셈)_인천국제공항철도(설계가-품셈)_청계천 복원사업중 계측관리(2004-04이후)" xfId="662"/>
    <cellStyle name="_인천국제공항철도(설계가-품셈)_인천국제공항철도(설계가-품셈)_청계천 복원사업중 계측관리_Book2" xfId="663"/>
    <cellStyle name="_인천국제공항철도(설계가-품셈)_인천국제공항철도(설계가-품셈)_청계천 복원사업중 계측관리_Book2_청계천 복원사업중 계측관리(2004-04이후)" xfId="664"/>
    <cellStyle name="_인천국제공항철도(설계가-품셈)_인천국제공항철도(설계가-품셈)_청계천 복원사업중 계측관리_청계천 복원사업중 계측관리(2004-04이후)" xfId="665"/>
    <cellStyle name="_인천국제공항철도(설계가-품셈)_청계천 복원사업중 계측관리" xfId="666"/>
    <cellStyle name="_인천국제공항철도(설계가-품셈)_청계천 복원사업중 계측관리(2004-04이후)" xfId="667"/>
    <cellStyle name="_인천국제공항철도(설계가-품셈)_청계천 복원사업중 계측관리_Book2" xfId="668"/>
    <cellStyle name="_인천국제공항철도(설계가-품셈)_청계천 복원사업중 계측관리_Book2_청계천 복원사업중 계측관리(2004-04이후)" xfId="669"/>
    <cellStyle name="_인천국제공항철도(설계가-품셈)_청계천 복원사업중 계측관리_청계천 복원사업중 계측관리(2004-04이후)" xfId="670"/>
    <cellStyle name="_인천국제공항철도_906공구(설계변경)" xfId="671"/>
    <cellStyle name="_인천국제공항철도_906공구(설계변경)_906공구(설계변경)" xfId="672"/>
    <cellStyle name="_인천국제공항철도_수도권상수도6-2공구(삼성물산)" xfId="673"/>
    <cellStyle name="_인천국제공항철도_수도권상수도6-2공구(삼성물산)_수도권상수도6-2공구(삼성물산)" xfId="674"/>
    <cellStyle name="_인천국제공항철도_인천국제공항철도" xfId="675"/>
    <cellStyle name="_인천국제공항철도_인천국제공항철도(설계가-품셈)" xfId="676"/>
    <cellStyle name="_인천국제공항철도_인천국제공항철도(설계가-품셈)_수도권상수도6-2공구(삼성물산)" xfId="677"/>
    <cellStyle name="_인천국제공항철도_인천국제공항철도(설계가-품셈)_수도권상수도6-2공구(삼성물산)_수도권상수도6-2공구(삼성물산)" xfId="678"/>
    <cellStyle name="_인천국제공항철도_인천국제공항철도(설계가-품셈)_인천국제공항철도(설계가-품셈)" xfId="679"/>
    <cellStyle name="_인천국제공항철도_인천국제공항철도(설계가-품셈)_인천국제공항철도(설계가-품셈)_수도권상수도6-2공구(삼성물산)" xfId="680"/>
    <cellStyle name="_인천국제공항철도_인천국제공항철도(설계가-품셈)_인천국제공항철도(설계가-품셈)_수도권상수도6-2공구(삼성물산)_수도권상수도6-2공구(삼성물산)" xfId="681"/>
    <cellStyle name="_인천국제공항철도_인천국제공항철도(설계가-품셈)_인천국제공항철도(설계가-품셈)_청계천 복원사업중 계측관리" xfId="682"/>
    <cellStyle name="_인천국제공항철도_인천국제공항철도(설계가-품셈)_인천국제공항철도(설계가-품셈)_청계천 복원사업중 계측관리(2004-04이후)" xfId="683"/>
    <cellStyle name="_인천국제공항철도_인천국제공항철도(설계가-품셈)_인천국제공항철도(설계가-품셈)_청계천 복원사업중 계측관리_Book2" xfId="684"/>
    <cellStyle name="_인천국제공항철도_인천국제공항철도(설계가-품셈)_인천국제공항철도(설계가-품셈)_청계천 복원사업중 계측관리_Book2_청계천 복원사업중 계측관리(2004-04이후)" xfId="685"/>
    <cellStyle name="_인천국제공항철도_인천국제공항철도(설계가-품셈)_인천국제공항철도(설계가-품셈)_청계천 복원사업중 계측관리_청계천 복원사업중 계측관리(2004-04이후)" xfId="686"/>
    <cellStyle name="_인천국제공항철도_인천국제공항철도(설계가-품셈)_청계천 복원사업중 계측관리" xfId="687"/>
    <cellStyle name="_인천국제공항철도_인천국제공항철도(설계가-품셈)_청계천 복원사업중 계측관리(2004-04이후)" xfId="688"/>
    <cellStyle name="_인천국제공항철도_인천국제공항철도(설계가-품셈)_청계천 복원사업중 계측관리_Book2" xfId="689"/>
    <cellStyle name="_인천국제공항철도_인천국제공항철도(설계가-품셈)_청계천 복원사업중 계측관리_Book2_청계천 복원사업중 계측관리(2004-04이후)" xfId="690"/>
    <cellStyle name="_인천국제공항철도_인천국제공항철도(설계가-품셈)_청계천 복원사업중 계측관리_청계천 복원사업중 계측관리(2004-04이후)" xfId="691"/>
    <cellStyle name="_인천국제공항철도_인천국제공항철도_906공구(설계변경)" xfId="692"/>
    <cellStyle name="_인천국제공항철도_인천국제공항철도_906공구(설계변경)_906공구(설계변경)" xfId="693"/>
    <cellStyle name="_인천국제공항철도_인천국제공항철도_수도권상수도6-2공구(삼성물산)" xfId="694"/>
    <cellStyle name="_인천국제공항철도_인천국제공항철도_수도권상수도6-2공구(삼성물산)_수도권상수도6-2공구(삼성물산)" xfId="695"/>
    <cellStyle name="_인천국제공항철도_인천국제공항철도_인천국제공항철도" xfId="696"/>
    <cellStyle name="_인천국제공항철도_인천국제공항철도_인천국제공항철도(설계가-품셈)" xfId="697"/>
    <cellStyle name="_인천국제공항철도_인천국제공항철도_인천국제공항철도(설계가-품셈)_수도권상수도6-2공구(삼성물산)" xfId="698"/>
    <cellStyle name="_인천국제공항철도_인천국제공항철도_인천국제공항철도(설계가-품셈)_수도권상수도6-2공구(삼성물산)_수도권상수도6-2공구(삼성물산)" xfId="699"/>
    <cellStyle name="_인천국제공항철도_인천국제공항철도_인천국제공항철도(설계가-품셈)_인천국제공항철도(설계가-품셈)" xfId="700"/>
    <cellStyle name="_인천국제공항철도_인천국제공항철도_인천국제공항철도(설계가-품셈)_인천국제공항철도(설계가-품셈)_수도권상수도6-2공구(삼성물산)" xfId="701"/>
    <cellStyle name="_인천국제공항철도_인천국제공항철도_인천국제공항철도(설계가-품셈)_인천국제공항철도(설계가-품셈)_수도권상수도6-2공구(삼성물산)_수도권상수도6-2공구(삼성물산)" xfId="702"/>
    <cellStyle name="_인천국제공항철도_인천국제공항철도_인천국제공항철도(설계가-품셈)_인천국제공항철도(설계가-품셈)_청계천 복원사업중 계측관리" xfId="703"/>
    <cellStyle name="_인천국제공항철도_인천국제공항철도_인천국제공항철도(설계가-품셈)_인천국제공항철도(설계가-품셈)_청계천 복원사업중 계측관리(2004-04이후)" xfId="704"/>
    <cellStyle name="_인천국제공항철도_인천국제공항철도_인천국제공항철도(설계가-품셈)_인천국제공항철도(설계가-품셈)_청계천 복원사업중 계측관리_Book2" xfId="705"/>
    <cellStyle name="_인천국제공항철도_인천국제공항철도_인천국제공항철도(설계가-품셈)_인천국제공항철도(설계가-품셈)_청계천 복원사업중 계측관리_Book2_청계천 복원사업중 계측관리(2004-04이후)" xfId="706"/>
    <cellStyle name="_인천국제공항철도_인천국제공항철도_인천국제공항철도(설계가-품셈)_인천국제공항철도(설계가-품셈)_청계천 복원사업중 계측관리_청계천 복원사업중 계측관리(2004-04이후)" xfId="707"/>
    <cellStyle name="_인천국제공항철도_인천국제공항철도_인천국제공항철도(설계가-품셈)_청계천 복원사업중 계측관리" xfId="708"/>
    <cellStyle name="_인천국제공항철도_인천국제공항철도_인천국제공항철도(설계가-품셈)_청계천 복원사업중 계측관리(2004-04이후)" xfId="709"/>
    <cellStyle name="_인천국제공항철도_인천국제공항철도_인천국제공항철도(설계가-품셈)_청계천 복원사업중 계측관리_Book2" xfId="710"/>
    <cellStyle name="_인천국제공항철도_인천국제공항철도_인천국제공항철도(설계가-품셈)_청계천 복원사업중 계측관리_Book2_청계천 복원사업중 계측관리(2004-04이후)" xfId="711"/>
    <cellStyle name="_인천국제공항철도_인천국제공항철도_인천국제공항철도(설계가-품셈)_청계천 복원사업중 계측관리_청계천 복원사업중 계측관리(2004-04이후)" xfId="712"/>
    <cellStyle name="_인천국제공항철도_인천국제공항철도_인천국제공항철도_수도권상수도6-2공구(삼성물산)" xfId="713"/>
    <cellStyle name="_인천국제공항철도_인천국제공항철도_인천국제공항철도_수도권상수도6-2공구(삼성물산)_수도권상수도6-2공구(삼성물산)" xfId="714"/>
    <cellStyle name="_인천국제공항철도_인천국제공항철도_인천국제공항철도_인천국제공항철도(설계가-품셈)" xfId="715"/>
    <cellStyle name="_인천국제공항철도_인천국제공항철도_인천국제공항철도_인천국제공항철도(설계가-품셈)_수도권상수도6-2공구(삼성물산)" xfId="716"/>
    <cellStyle name="_인천국제공항철도_인천국제공항철도_인천국제공항철도_인천국제공항철도(설계가-품셈)_수도권상수도6-2공구(삼성물산)_수도권상수도6-2공구(삼성물산)" xfId="717"/>
    <cellStyle name="_인천국제공항철도_인천국제공항철도_인천국제공항철도_인천국제공항철도(설계가-품셈)_인천국제공항철도(설계가-품셈)" xfId="718"/>
    <cellStyle name="_인천국제공항철도_인천국제공항철도_인천국제공항철도_인천국제공항철도(설계가-품셈)_인천국제공항철도(설계가-품셈)_수도권상수도6-2공구(삼성물산)" xfId="719"/>
    <cellStyle name="_인천국제공항철도_인천국제공항철도_인천국제공항철도_인천국제공항철도(설계가-품셈)_인천국제공항철도(설계가-품셈)_수도권상수도6-2공구(삼성물산)_수도권상수도6-2공구(삼성물산)" xfId="720"/>
    <cellStyle name="_인천국제공항철도_인천국제공항철도_인천국제공항철도_인천국제공항철도(설계가-품셈)_인천국제공항철도(설계가-품셈)_청계천 복원사업중 계측관리" xfId="721"/>
    <cellStyle name="_인천국제공항철도_인천국제공항철도_인천국제공항철도_인천국제공항철도(설계가-품셈)_인천국제공항철도(설계가-품셈)_청계천 복원사업중 계측관리(2004-04이후)" xfId="722"/>
    <cellStyle name="_인천국제공항철도_인천국제공항철도_인천국제공항철도_인천국제공항철도(설계가-품셈)_인천국제공항철도(설계가-품셈)_청계천 복원사업중 계측관리_Book2" xfId="723"/>
    <cellStyle name="_인천국제공항철도_인천국제공항철도_인천국제공항철도_인천국제공항철도(설계가-품셈)_인천국제공항철도(설계가-품셈)_청계천 복원사업중 계측관리_Book2_청계천 복원사업중 계측관리(2004-04이후)" xfId="724"/>
    <cellStyle name="_인천국제공항철도_인천국제공항철도_인천국제공항철도_인천국제공항철도(설계가-품셈)_인천국제공항철도(설계가-품셈)_청계천 복원사업중 계측관리_청계천 복원사업중 계측관리(2004-04이후)" xfId="725"/>
    <cellStyle name="_인천국제공항철도_인천국제공항철도_인천국제공항철도_인천국제공항철도(설계가-품셈)_청계천 복원사업중 계측관리" xfId="726"/>
    <cellStyle name="_인천국제공항철도_인천국제공항철도_인천국제공항철도_인천국제공항철도(설계가-품셈)_청계천 복원사업중 계측관리(2004-04이후)" xfId="727"/>
    <cellStyle name="_인천국제공항철도_인천국제공항철도_인천국제공항철도_인천국제공항철도(설계가-품셈)_청계천 복원사업중 계측관리_Book2" xfId="728"/>
    <cellStyle name="_인천국제공항철도_인천국제공항철도_인천국제공항철도_인천국제공항철도(설계가-품셈)_청계천 복원사업중 계측관리_Book2_청계천 복원사업중 계측관리(2004-04이후)" xfId="729"/>
    <cellStyle name="_인천국제공항철도_인천국제공항철도_인천국제공항철도_인천국제공항철도(설계가-품셈)_청계천 복원사업중 계측관리_청계천 복원사업중 계측관리(2004-04이후)" xfId="730"/>
    <cellStyle name="_인천국제공항철도_인천국제공항철도_인천국제공항철도_청계천 복원사업중 계측관리" xfId="731"/>
    <cellStyle name="_인천국제공항철도_인천국제공항철도_인천국제공항철도_청계천 복원사업중 계측관리(2004-04이후)" xfId="732"/>
    <cellStyle name="_인천국제공항철도_인천국제공항철도_인천국제공항철도_청계천 복원사업중 계측관리_Book2" xfId="733"/>
    <cellStyle name="_인천국제공항철도_인천국제공항철도_인천국제공항철도_청계천 복원사업중 계측관리_Book2_청계천 복원사업중 계측관리(2004-04이후)" xfId="734"/>
    <cellStyle name="_인천국제공항철도_인천국제공항철도_인천국제공항철도_청계천 복원사업중 계측관리_청계천 복원사업중 계측관리(2004-04이후)" xfId="735"/>
    <cellStyle name="_인천국제공항철도_인천국제공항철도_창선-삼천포간 교량_광케이블내역" xfId="736"/>
    <cellStyle name="_인천국제공항철도_인천국제공항철도_창선-삼천포간 교량_삼천포대교 기성관리" xfId="737"/>
    <cellStyle name="_인천국제공항철도_인천국제공항철도_창선-삼천포간 교량_초양대교 기성관리" xfId="738"/>
    <cellStyle name="_인천국제공항철도_인천국제공항철도_창선-삼천포간 교량_통합기성관리(삼천포,초양)_변경계약내역반영" xfId="739"/>
    <cellStyle name="_인천국제공항철도_인천국제공항철도_청계천 복원사업중 계측관리" xfId="740"/>
    <cellStyle name="_인천국제공항철도_인천국제공항철도_청계천 복원사업중 계측관리(2004-04이후)" xfId="741"/>
    <cellStyle name="_인천국제공항철도_인천국제공항철도_청계천 복원사업중 계측관리_Book2" xfId="742"/>
    <cellStyle name="_인천국제공항철도_인천국제공항철도_청계천 복원사업중 계측관리_Book2_청계천 복원사업중 계측관리(2004-04이후)" xfId="743"/>
    <cellStyle name="_인천국제공항철도_인천국제공항철도_청계천 복원사업중 계측관리_청계천 복원사업중 계측관리(2004-04이후)" xfId="744"/>
    <cellStyle name="_인천국제공항철도_창선-삼천포간 교량_광케이블내역" xfId="745"/>
    <cellStyle name="_인천국제공항철도_창선-삼천포간 교량_삼천포대교 기성관리" xfId="746"/>
    <cellStyle name="_인천국제공항철도_창선-삼천포간 교량_초양대교 기성관리" xfId="747"/>
    <cellStyle name="_인천국제공항철도_창선-삼천포간 교량_통합기성관리(삼천포,초양)_변경계약내역반영" xfId="748"/>
    <cellStyle name="_인천국제공항철도_청계천 복원사업중 계측관리" xfId="749"/>
    <cellStyle name="_인천국제공항철도_청계천 복원사업중 계측관리(2004-04이후)" xfId="750"/>
    <cellStyle name="_인천국제공항철도_청계천 복원사업중 계측관리_Book2" xfId="751"/>
    <cellStyle name="_인천국제공항철도_청계천 복원사업중 계측관리_Book2_청계천 복원사업중 계측관리(2004-04이후)" xfId="752"/>
    <cellStyle name="_인천국제공항철도_청계천 복원사업중 계측관리_청계천 복원사업중 계측관리(2004-04이후)" xfId="753"/>
    <cellStyle name="_인천대교_최종분(업무분장)" xfId="754"/>
    <cellStyle name="_입찰서0901" xfId="755"/>
    <cellStyle name="_입찰서1016" xfId="756"/>
    <cellStyle name="_입찰표지 " xfId="757"/>
    <cellStyle name="_입찰표지 _(주)삼호" xfId="758"/>
    <cellStyle name="_입찰표지 _(주)삼호_견적서양식(1)" xfId="759"/>
    <cellStyle name="_입찰표지 _(주)삼호_견적서양식(2)" xfId="760"/>
    <cellStyle name="_입찰표지 _★이화-삼계도급실행(2003.04.11)" xfId="761"/>
    <cellStyle name="_입찰표지 _020303-동묘역(대우)" xfId="762"/>
    <cellStyle name="_입찰표지 _020303-동묘역(대우)_908공구실행(울트라)" xfId="763"/>
    <cellStyle name="_입찰표지 _020303-동묘역(대우)_908공구실행(울트라)_견적서양식(1)" xfId="764"/>
    <cellStyle name="_입찰표지 _020303-동묘역(대우)_908공구실행(울트라)_견적서양식(2)" xfId="765"/>
    <cellStyle name="_입찰표지 _020303-동묘역(대우)_견적서양식(1)" xfId="766"/>
    <cellStyle name="_입찰표지 _020303-동묘역(대우)_견적서양식(2)" xfId="767"/>
    <cellStyle name="_입찰표지 _020304-낙동강하구둑(울트라건설)" xfId="768"/>
    <cellStyle name="_입찰표지 _020304-낙동강하구둑(울트라건설)_908공구실행(울트라)" xfId="769"/>
    <cellStyle name="_입찰표지 _020304-낙동강하구둑(울트라건설)_908공구실행(울트라)_견적서양식(1)" xfId="770"/>
    <cellStyle name="_입찰표지 _020304-낙동강하구둑(울트라건설)_908공구실행(울트라)_견적서양식(2)" xfId="771"/>
    <cellStyle name="_입찰표지 _020304-낙동강하구둑(울트라건설)_견적서양식(1)" xfId="772"/>
    <cellStyle name="_입찰표지 _020304-낙동강하구둑(울트라건설)_견적서양식(2)" xfId="773"/>
    <cellStyle name="_입찰표지 _020501-경춘선노반신설공사" xfId="774"/>
    <cellStyle name="_입찰표지 _020501-경춘선노반신설공사(조정)" xfId="775"/>
    <cellStyle name="_입찰표지 _020501-경춘선노반신설공사(조정)_견적서양식(1)" xfId="776"/>
    <cellStyle name="_입찰표지 _020501-경춘선노반신설공사(조정)_견적서양식(2)" xfId="777"/>
    <cellStyle name="_입찰표지 _020501-경춘선노반신설공사_견적서양식(1)" xfId="778"/>
    <cellStyle name="_입찰표지 _020501-경춘선노반신설공사_견적서양식(2)" xfId="779"/>
    <cellStyle name="_입찰표지 _45호선 11공구 유지관리 사면계측(도로교통기술원)" xfId="780"/>
    <cellStyle name="_입찰표지 _가실행 및 총괄(5공구)" xfId="781"/>
    <cellStyle name="_입찰표지 _갑지양식(기본)" xfId="782"/>
    <cellStyle name="_입찰표지 _견적서양식(1)" xfId="783"/>
    <cellStyle name="_입찰표지 _견적서양식(2)" xfId="784"/>
    <cellStyle name="_입찰표지 _공내역(사평로빗물)" xfId="785"/>
    <cellStyle name="_입찰표지 _공내역(사평로빗물)_견적서양식(1)" xfId="786"/>
    <cellStyle name="_입찰표지 _공내역(사평로빗물)_견적서양식(2)" xfId="787"/>
    <cellStyle name="_입찰표지 _궤도공사" xfId="788"/>
    <cellStyle name="_입찰표지 _궤도공사_궤도공사" xfId="789"/>
    <cellStyle name="_입찰표지 _금호10구역재개발현장(대우)" xfId="790"/>
    <cellStyle name="_입찰표지 _금호10구역재개발현장(대우)_908공구실행(울트라)" xfId="791"/>
    <cellStyle name="_입찰표지 _금호10구역재개발현장(대우)_908공구실행(울트라)_견적서양식(1)" xfId="792"/>
    <cellStyle name="_입찰표지 _금호10구역재개발현장(대우)_908공구실행(울트라)_견적서양식(2)" xfId="793"/>
    <cellStyle name="_입찰표지 _금호10구역재개발현장(대우)_견적서양식(1)" xfId="794"/>
    <cellStyle name="_입찰표지 _금호10구역재개발현장(대우)_견적서양식(2)" xfId="795"/>
    <cellStyle name="_입찰표지 _기본단가" xfId="796"/>
    <cellStyle name="_입찰표지 _대곡댐 이설도로 건설공사" xfId="797"/>
    <cellStyle name="_입찰표지 _대곡댐 이설도로 건설공사_갑지양식(기본)" xfId="798"/>
    <cellStyle name="_입찰표지 _대안투찰내역(0221)" xfId="799"/>
    <cellStyle name="_입찰표지 _대안투찰내역(0221)_★이화-삼계도급실행(2003.04.11)" xfId="800"/>
    <cellStyle name="_입찰표지 _대안투찰내역(0223)" xfId="801"/>
    <cellStyle name="_입찰표지 _대안투찰내역(0223)_★이화-삼계도급실행(2003.04.11)" xfId="802"/>
    <cellStyle name="_입찰표지 _대안투찰내역(확정본0226)" xfId="803"/>
    <cellStyle name="_입찰표지 _대안투찰내역(확정본0226)_★이화-삼계도급실행(2003.04.11)" xfId="804"/>
    <cellStyle name="_입찰표지 _도급실행0211" xfId="805"/>
    <cellStyle name="_입찰표지 _도급실행0211_★이화-삼계도급실행(2003.04.11)" xfId="806"/>
    <cellStyle name="_입찰표지 _수도권상수도6-2공구(삼성물산)" xfId="807"/>
    <cellStyle name="_입찰표지 _수도권상수도6-2공구(삼성물산)_수도권상수도6-2공구(삼성물산)" xfId="808"/>
    <cellStyle name="_입찰표지 _제2경부고속도로(한국해외기술공사)" xfId="809"/>
    <cellStyle name="_입찰표지 _중앙서소문전력구견적서" xfId="810"/>
    <cellStyle name="_입찰표지 _중앙서소문전력구견적서_견적서양식(1)" xfId="811"/>
    <cellStyle name="_입찰표지 _중앙서소문전력구견적서_견적서양식(2)" xfId="812"/>
    <cellStyle name="_입찰표지 _청계천 복원사업중 계측관리" xfId="813"/>
    <cellStyle name="_입찰표지 _청계천 복원사업중 계측관리(2004-04이후)" xfId="814"/>
    <cellStyle name="_입찰표지 _청계천 복원사업중 계측관리_Book2" xfId="815"/>
    <cellStyle name="_입찰표지 _청계천 복원사업중 계측관리_Book2_청계천 복원사업중 계측관리(2004-04이후)" xfId="816"/>
    <cellStyle name="_입찰표지 _청계천 복원사업중 계측관리_청계천 복원사업중 계측관리(2004-04이후)" xfId="817"/>
    <cellStyle name="_입찰표지 _토철내역서" xfId="818"/>
    <cellStyle name="_입찰표지 _토철내역서_견적서양식(1)" xfId="819"/>
    <cellStyle name="_입찰표지 _토철내역서_견적서양식(2)" xfId="820"/>
    <cellStyle name="_입찰표지 _평동산업단지진입도로개설공사(5공구)1.2공구(2월16일제출)" xfId="821"/>
    <cellStyle name="_입찰표지 _평동산업단지진입도로개설공사(5공구)1.2공구(2월16일제출)_갑지양식(기본)" xfId="822"/>
    <cellStyle name="_자동제어공사실행내역" xfId="823"/>
    <cellStyle name="_적격 " xfId="824"/>
    <cellStyle name="_적격 _★이화-삼계도급실행(2003.04.11)" xfId="825"/>
    <cellStyle name="_적격 _020303-동묘역(대우)" xfId="826"/>
    <cellStyle name="_적격 _020303-동묘역(대우)_908공구실행(울트라)" xfId="827"/>
    <cellStyle name="_적격 _020303-동묘역(대우)_908공구실행(울트라)_견적서양식(1)" xfId="828"/>
    <cellStyle name="_적격 _020303-동묘역(대우)_908공구실행(울트라)_견적서양식(2)" xfId="829"/>
    <cellStyle name="_적격 _020303-동묘역(대우)_견적서양식(1)" xfId="830"/>
    <cellStyle name="_적격 _020303-동묘역(대우)_견적서양식(2)" xfId="831"/>
    <cellStyle name="_적격 _020304-낙동강하구둑(울트라건설)" xfId="832"/>
    <cellStyle name="_적격 _020304-낙동강하구둑(울트라건설)_908공구실행(울트라)" xfId="833"/>
    <cellStyle name="_적격 _020304-낙동강하구둑(울트라건설)_908공구실행(울트라)_견적서양식(1)" xfId="834"/>
    <cellStyle name="_적격 _020304-낙동강하구둑(울트라건설)_908공구실행(울트라)_견적서양식(2)" xfId="835"/>
    <cellStyle name="_적격 _020304-낙동강하구둑(울트라건설)_견적서양식(1)" xfId="836"/>
    <cellStyle name="_적격 _020304-낙동강하구둑(울트라건설)_견적서양식(2)" xfId="837"/>
    <cellStyle name="_적격 _020501-경춘선노반신설공사" xfId="838"/>
    <cellStyle name="_적격 _020501-경춘선노반신설공사(조정)" xfId="839"/>
    <cellStyle name="_적격 _020501-경춘선노반신설공사(조정)_견적서양식(1)" xfId="840"/>
    <cellStyle name="_적격 _020501-경춘선노반신설공사(조정)_견적서양식(2)" xfId="841"/>
    <cellStyle name="_적격 _020501-경춘선노반신설공사_견적서양식(1)" xfId="842"/>
    <cellStyle name="_적격 _020501-경춘선노반신설공사_견적서양식(2)" xfId="843"/>
    <cellStyle name="_적격 _45호선 11공구 유지관리 사면계측(도로교통기술원)" xfId="844"/>
    <cellStyle name="_적격 _갑지양식(기본)" xfId="845"/>
    <cellStyle name="_적격 _견적서양식(1)" xfId="846"/>
    <cellStyle name="_적격 _견적서양식(2)" xfId="847"/>
    <cellStyle name="_적격 _금호10구역재개발현장(대우)" xfId="848"/>
    <cellStyle name="_적격 _금호10구역재개발현장(대우)_908공구실행(울트라)" xfId="849"/>
    <cellStyle name="_적격 _금호10구역재개발현장(대우)_908공구실행(울트라)_견적서양식(1)" xfId="850"/>
    <cellStyle name="_적격 _금호10구역재개발현장(대우)_908공구실행(울트라)_견적서양식(2)" xfId="851"/>
    <cellStyle name="_적격 _금호10구역재개발현장(대우)_견적서양식(1)" xfId="852"/>
    <cellStyle name="_적격 _금호10구역재개발현장(대우)_견적서양식(2)" xfId="853"/>
    <cellStyle name="_적격 _기본단가" xfId="854"/>
    <cellStyle name="_적격 _대곡댐 이설도로 건설공사" xfId="855"/>
    <cellStyle name="_적격 _대곡댐 이설도로 건설공사_갑지양식(기본)" xfId="856"/>
    <cellStyle name="_적격 _수도권상수도6-2공구(삼성물산)" xfId="857"/>
    <cellStyle name="_적격 _수도권상수도6-2공구(삼성물산)_수도권상수도6-2공구(삼성물산)" xfId="858"/>
    <cellStyle name="_적격 _제2경부고속도로(한국해외기술공사)" xfId="859"/>
    <cellStyle name="_적격 _중앙서소문전력구견적서" xfId="860"/>
    <cellStyle name="_적격 _중앙서소문전력구견적서_견적서양식(1)" xfId="861"/>
    <cellStyle name="_적격 _중앙서소문전력구견적서_견적서양식(2)" xfId="862"/>
    <cellStyle name="_적격 _집행갑지 " xfId="863"/>
    <cellStyle name="_적격 _집행갑지 _★이화-삼계도급실행(2003.04.11)" xfId="864"/>
    <cellStyle name="_적격 _집행갑지 _020303-동묘역(대우)" xfId="865"/>
    <cellStyle name="_적격 _집행갑지 _020303-동묘역(대우)_908공구실행(울트라)" xfId="866"/>
    <cellStyle name="_적격 _집행갑지 _020303-동묘역(대우)_908공구실행(울트라)_견적서양식(1)" xfId="867"/>
    <cellStyle name="_적격 _집행갑지 _020303-동묘역(대우)_908공구실행(울트라)_견적서양식(2)" xfId="868"/>
    <cellStyle name="_적격 _집행갑지 _020303-동묘역(대우)_견적서양식(1)" xfId="869"/>
    <cellStyle name="_적격 _집행갑지 _020303-동묘역(대우)_견적서양식(2)" xfId="870"/>
    <cellStyle name="_적격 _집행갑지 _020304-낙동강하구둑(울트라건설)" xfId="871"/>
    <cellStyle name="_적격 _집행갑지 _020304-낙동강하구둑(울트라건설)_908공구실행(울트라)" xfId="872"/>
    <cellStyle name="_적격 _집행갑지 _020304-낙동강하구둑(울트라건설)_908공구실행(울트라)_견적서양식(1)" xfId="873"/>
    <cellStyle name="_적격 _집행갑지 _020304-낙동강하구둑(울트라건설)_908공구실행(울트라)_견적서양식(2)" xfId="874"/>
    <cellStyle name="_적격 _집행갑지 _020304-낙동강하구둑(울트라건설)_견적서양식(1)" xfId="875"/>
    <cellStyle name="_적격 _집행갑지 _020304-낙동강하구둑(울트라건설)_견적서양식(2)" xfId="876"/>
    <cellStyle name="_적격 _집행갑지 _020501-경춘선노반신설공사" xfId="877"/>
    <cellStyle name="_적격 _집행갑지 _020501-경춘선노반신설공사(조정)" xfId="878"/>
    <cellStyle name="_적격 _집행갑지 _020501-경춘선노반신설공사(조정)_견적서양식(1)" xfId="879"/>
    <cellStyle name="_적격 _집행갑지 _020501-경춘선노반신설공사(조정)_견적서양식(2)" xfId="880"/>
    <cellStyle name="_적격 _집행갑지 _020501-경춘선노반신설공사_견적서양식(1)" xfId="881"/>
    <cellStyle name="_적격 _집행갑지 _020501-경춘선노반신설공사_견적서양식(2)" xfId="882"/>
    <cellStyle name="_적격 _집행갑지 _45호선 11공구 유지관리 사면계측(도로교통기술원)" xfId="883"/>
    <cellStyle name="_적격 _집행갑지 _갑지양식(기본)" xfId="884"/>
    <cellStyle name="_적격 _집행갑지 _견적서양식(1)" xfId="885"/>
    <cellStyle name="_적격 _집행갑지 _견적서양식(2)" xfId="886"/>
    <cellStyle name="_적격 _집행갑지 _금호10구역재개발현장(대우)" xfId="887"/>
    <cellStyle name="_적격 _집행갑지 _금호10구역재개발현장(대우)_908공구실행(울트라)" xfId="888"/>
    <cellStyle name="_적격 _집행갑지 _금호10구역재개발현장(대우)_908공구실행(울트라)_견적서양식(1)" xfId="889"/>
    <cellStyle name="_적격 _집행갑지 _금호10구역재개발현장(대우)_908공구실행(울트라)_견적서양식(2)" xfId="890"/>
    <cellStyle name="_적격 _집행갑지 _금호10구역재개발현장(대우)_견적서양식(1)" xfId="891"/>
    <cellStyle name="_적격 _집행갑지 _금호10구역재개발현장(대우)_견적서양식(2)" xfId="892"/>
    <cellStyle name="_적격 _집행갑지 _기본단가" xfId="893"/>
    <cellStyle name="_적격 _집행갑지 _대곡댐 이설도로 건설공사" xfId="894"/>
    <cellStyle name="_적격 _집행갑지 _대곡댐 이설도로 건설공사_갑지양식(기본)" xfId="895"/>
    <cellStyle name="_적격 _집행갑지 _수도권상수도6-2공구(삼성물산)" xfId="896"/>
    <cellStyle name="_적격 _집행갑지 _수도권상수도6-2공구(삼성물산)_수도권상수도6-2공구(삼성물산)" xfId="897"/>
    <cellStyle name="_적격 _집행갑지 _제2경부고속도로(한국해외기술공사)" xfId="898"/>
    <cellStyle name="_적격 _집행갑지 _중앙서소문전력구견적서" xfId="899"/>
    <cellStyle name="_적격 _집행갑지 _중앙서소문전력구견적서_견적서양식(1)" xfId="900"/>
    <cellStyle name="_적격 _집행갑지 _중앙서소문전력구견적서_견적서양식(2)" xfId="901"/>
    <cellStyle name="_적격 _집행갑지 _청계천 복원사업중 계측관리" xfId="902"/>
    <cellStyle name="_적격 _집행갑지 _청계천 복원사업중 계측관리(2004-04이후)" xfId="903"/>
    <cellStyle name="_적격 _집행갑지 _청계천 복원사업중 계측관리_Book2" xfId="904"/>
    <cellStyle name="_적격 _집행갑지 _청계천 복원사업중 계측관리_Book2_청계천 복원사업중 계측관리(2004-04이후)" xfId="905"/>
    <cellStyle name="_적격 _집행갑지 _청계천 복원사업중 계측관리_청계천 복원사업중 계측관리(2004-04이후)" xfId="906"/>
    <cellStyle name="_적격 _집행갑지 _평동산업단지진입도로개설공사(5공구)1.2공구(2월16일제출)" xfId="907"/>
    <cellStyle name="_적격 _집행갑지 _평동산업단지진입도로개설공사(5공구)1.2공구(2월16일제출)_갑지양식(기본)" xfId="908"/>
    <cellStyle name="_적격 _집행설계분석 " xfId="909"/>
    <cellStyle name="_적격 _집행설계분석 _45호선 11공구 유지관리 사면계측(도로교통기술원)" xfId="910"/>
    <cellStyle name="_적격 _집행설계분석 _견적서양식(1)" xfId="911"/>
    <cellStyle name="_적격 _집행설계분석 _견적서양식(2)" xfId="912"/>
    <cellStyle name="_적격 _집행설계분석 _수도권상수도6-2공구(삼성물산)" xfId="913"/>
    <cellStyle name="_적격 _집행설계분석 _수도권상수도6-2공구(삼성물산)_수도권상수도6-2공구(삼성물산)" xfId="914"/>
    <cellStyle name="_적격 _집행설계분석 _제2경부고속도로(한국해외기술공사)" xfId="915"/>
    <cellStyle name="_적격 _집행설계분석 _청계천 복원사업중 계측관리" xfId="916"/>
    <cellStyle name="_적격 _집행설계분석 _청계천 복원사업중 계측관리(2004-04이후)" xfId="917"/>
    <cellStyle name="_적격 _집행설계분석 _청계천 복원사업중 계측관리_Book2" xfId="918"/>
    <cellStyle name="_적격 _집행설계분석 _청계천 복원사업중 계측관리_Book2_청계천 복원사업중 계측관리(2004-04이후)" xfId="919"/>
    <cellStyle name="_적격 _집행설계분석 _청계천 복원사업중 계측관리_청계천 복원사업중 계측관리(2004-04이후)" xfId="920"/>
    <cellStyle name="_적격 _청계천 복원사업중 계측관리" xfId="921"/>
    <cellStyle name="_적격 _청계천 복원사업중 계측관리(2004-04이후)" xfId="922"/>
    <cellStyle name="_적격 _청계천 복원사업중 계측관리_Book2" xfId="923"/>
    <cellStyle name="_적격 _청계천 복원사업중 계측관리_Book2_청계천 복원사업중 계측관리(2004-04이후)" xfId="924"/>
    <cellStyle name="_적격 _청계천 복원사업중 계측관리_청계천 복원사업중 계측관리(2004-04이후)" xfId="925"/>
    <cellStyle name="_적격 _평동산업단지진입도로개설공사(5공구)1.2공구(2월16일제출)" xfId="926"/>
    <cellStyle name="_적격 _평동산업단지진입도로개설공사(5공구)1.2공구(2월16일제출)_갑지양식(기본)" xfId="927"/>
    <cellStyle name="_적격(화산) " xfId="928"/>
    <cellStyle name="_적격(화산) _(주)삼호" xfId="929"/>
    <cellStyle name="_적격(화산) _(주)삼호_견적서양식(1)" xfId="930"/>
    <cellStyle name="_적격(화산) _(주)삼호_견적서양식(2)" xfId="931"/>
    <cellStyle name="_적격(화산) _★이화-삼계도급실행(2003.04.11)" xfId="932"/>
    <cellStyle name="_적격(화산) _020303-동묘역(대우)" xfId="933"/>
    <cellStyle name="_적격(화산) _020303-동묘역(대우)_908공구실행(울트라)" xfId="934"/>
    <cellStyle name="_적격(화산) _020303-동묘역(대우)_908공구실행(울트라)_견적서양식(1)" xfId="935"/>
    <cellStyle name="_적격(화산) _020303-동묘역(대우)_908공구실행(울트라)_견적서양식(2)" xfId="936"/>
    <cellStyle name="_적격(화산) _020303-동묘역(대우)_견적서양식(1)" xfId="937"/>
    <cellStyle name="_적격(화산) _020303-동묘역(대우)_견적서양식(2)" xfId="938"/>
    <cellStyle name="_적격(화산) _020304-낙동강하구둑(울트라건설)" xfId="939"/>
    <cellStyle name="_적격(화산) _020304-낙동강하구둑(울트라건설)_908공구실행(울트라)" xfId="940"/>
    <cellStyle name="_적격(화산) _020304-낙동강하구둑(울트라건설)_908공구실행(울트라)_견적서양식(1)" xfId="941"/>
    <cellStyle name="_적격(화산) _020304-낙동강하구둑(울트라건설)_908공구실행(울트라)_견적서양식(2)" xfId="942"/>
    <cellStyle name="_적격(화산) _020304-낙동강하구둑(울트라건설)_견적서양식(1)" xfId="943"/>
    <cellStyle name="_적격(화산) _020304-낙동강하구둑(울트라건설)_견적서양식(2)" xfId="944"/>
    <cellStyle name="_적격(화산) _020501-경춘선노반신설공사" xfId="945"/>
    <cellStyle name="_적격(화산) _020501-경춘선노반신설공사(조정)" xfId="946"/>
    <cellStyle name="_적격(화산) _020501-경춘선노반신설공사(조정)_견적서양식(1)" xfId="947"/>
    <cellStyle name="_적격(화산) _020501-경춘선노반신설공사(조정)_견적서양식(2)" xfId="948"/>
    <cellStyle name="_적격(화산) _020501-경춘선노반신설공사_견적서양식(1)" xfId="949"/>
    <cellStyle name="_적격(화산) _020501-경춘선노반신설공사_견적서양식(2)" xfId="950"/>
    <cellStyle name="_적격(화산) _45호선 11공구 유지관리 사면계측(도로교통기술원)" xfId="951"/>
    <cellStyle name="_적격(화산) _가실행 및 총괄(5공구)" xfId="952"/>
    <cellStyle name="_적격(화산) _갑지양식(기본)" xfId="953"/>
    <cellStyle name="_적격(화산) _견적서양식(1)" xfId="954"/>
    <cellStyle name="_적격(화산) _견적서양식(2)" xfId="955"/>
    <cellStyle name="_적격(화산) _공내역(사평로빗물)" xfId="956"/>
    <cellStyle name="_적격(화산) _공내역(사평로빗물)_견적서양식(1)" xfId="957"/>
    <cellStyle name="_적격(화산) _공내역(사평로빗물)_견적서양식(2)" xfId="958"/>
    <cellStyle name="_적격(화산) _궤도공사" xfId="959"/>
    <cellStyle name="_적격(화산) _궤도공사_궤도공사" xfId="960"/>
    <cellStyle name="_적격(화산) _금호10구역재개발현장(대우)" xfId="961"/>
    <cellStyle name="_적격(화산) _금호10구역재개발현장(대우)_908공구실행(울트라)" xfId="962"/>
    <cellStyle name="_적격(화산) _금호10구역재개발현장(대우)_908공구실행(울트라)_견적서양식(1)" xfId="963"/>
    <cellStyle name="_적격(화산) _금호10구역재개발현장(대우)_908공구실행(울트라)_견적서양식(2)" xfId="964"/>
    <cellStyle name="_적격(화산) _금호10구역재개발현장(대우)_견적서양식(1)" xfId="965"/>
    <cellStyle name="_적격(화산) _금호10구역재개발현장(대우)_견적서양식(2)" xfId="966"/>
    <cellStyle name="_적격(화산) _기본단가" xfId="967"/>
    <cellStyle name="_적격(화산) _대곡댐 이설도로 건설공사" xfId="968"/>
    <cellStyle name="_적격(화산) _대곡댐 이설도로 건설공사_갑지양식(기본)" xfId="969"/>
    <cellStyle name="_적격(화산) _대안투찰내역(0221)" xfId="970"/>
    <cellStyle name="_적격(화산) _대안투찰내역(0221)_★이화-삼계도급실행(2003.04.11)" xfId="971"/>
    <cellStyle name="_적격(화산) _대안투찰내역(0223)" xfId="972"/>
    <cellStyle name="_적격(화산) _대안투찰내역(0223)_★이화-삼계도급실행(2003.04.11)" xfId="973"/>
    <cellStyle name="_적격(화산) _대안투찰내역(확정본0226)" xfId="974"/>
    <cellStyle name="_적격(화산) _대안투찰내역(확정본0226)_★이화-삼계도급실행(2003.04.11)" xfId="975"/>
    <cellStyle name="_적격(화산) _도급실행0211" xfId="976"/>
    <cellStyle name="_적격(화산) _도급실행0211_★이화-삼계도급실행(2003.04.11)" xfId="977"/>
    <cellStyle name="_적격(화산) _수도권상수도6-2공구(삼성물산)" xfId="978"/>
    <cellStyle name="_적격(화산) _수도권상수도6-2공구(삼성물산)_수도권상수도6-2공구(삼성물산)" xfId="979"/>
    <cellStyle name="_적격(화산) _제2경부고속도로(한국해외기술공사)" xfId="980"/>
    <cellStyle name="_적격(화산) _중앙서소문전력구견적서" xfId="981"/>
    <cellStyle name="_적격(화산) _중앙서소문전력구견적서_견적서양식(1)" xfId="982"/>
    <cellStyle name="_적격(화산) _중앙서소문전력구견적서_견적서양식(2)" xfId="983"/>
    <cellStyle name="_적격(화산) _청계천 복원사업중 계측관리" xfId="984"/>
    <cellStyle name="_적격(화산) _청계천 복원사업중 계측관리(2004-04이후)" xfId="985"/>
    <cellStyle name="_적격(화산) _청계천 복원사업중 계측관리_Book2" xfId="986"/>
    <cellStyle name="_적격(화산) _청계천 복원사업중 계측관리_Book2_청계천 복원사업중 계측관리(2004-04이후)" xfId="987"/>
    <cellStyle name="_적격(화산) _청계천 복원사업중 계측관리_청계천 복원사업중 계측관리(2004-04이후)" xfId="988"/>
    <cellStyle name="_적격(화산) _토철내역서" xfId="989"/>
    <cellStyle name="_적격(화산) _토철내역서_견적서양식(1)" xfId="990"/>
    <cellStyle name="_적격(화산) _토철내역서_견적서양식(2)" xfId="991"/>
    <cellStyle name="_적격(화산) _평동산업단지진입도로개설공사(5공구)1.2공구(2월16일제출)" xfId="992"/>
    <cellStyle name="_적격(화산) _평동산업단지진입도로개설공사(5공구)1.2공구(2월16일제출)_갑지양식(기본)" xfId="993"/>
    <cellStyle name="_전기공사대갑내역" xfId="994"/>
    <cellStyle name="_전기공사실행(전체)내역" xfId="995"/>
    <cellStyle name="_전기물량" xfId="996"/>
    <cellStyle name="_전주시관내우회도로(용정-용진)-(한국해외기술공사-현산)" xfId="997"/>
    <cellStyle name="_전체공사내역서" xfId="998"/>
    <cellStyle name="_제2경부고속도로(한국해외기술공사)" xfId="999"/>
    <cellStyle name="_집행갑지 " xfId="1000"/>
    <cellStyle name="_집행갑지 _★이화-삼계도급실행(2003.04.11)" xfId="1001"/>
    <cellStyle name="_집행갑지 _020303-동묘역(대우)" xfId="1002"/>
    <cellStyle name="_집행갑지 _020303-동묘역(대우)_908공구실행(울트라)" xfId="1003"/>
    <cellStyle name="_집행갑지 _020303-동묘역(대우)_908공구실행(울트라)_견적서양식(1)" xfId="1004"/>
    <cellStyle name="_집행갑지 _020303-동묘역(대우)_908공구실행(울트라)_견적서양식(2)" xfId="1005"/>
    <cellStyle name="_집행갑지 _020303-동묘역(대우)_견적서양식(1)" xfId="1006"/>
    <cellStyle name="_집행갑지 _020303-동묘역(대우)_견적서양식(2)" xfId="1007"/>
    <cellStyle name="_집행갑지 _020304-낙동강하구둑(울트라건설)" xfId="1008"/>
    <cellStyle name="_집행갑지 _020304-낙동강하구둑(울트라건설)_908공구실행(울트라)" xfId="1009"/>
    <cellStyle name="_집행갑지 _020304-낙동강하구둑(울트라건설)_908공구실행(울트라)_견적서양식(1)" xfId="1010"/>
    <cellStyle name="_집행갑지 _020304-낙동강하구둑(울트라건설)_908공구실행(울트라)_견적서양식(2)" xfId="1011"/>
    <cellStyle name="_집행갑지 _020304-낙동강하구둑(울트라건설)_견적서양식(1)" xfId="1012"/>
    <cellStyle name="_집행갑지 _020304-낙동강하구둑(울트라건설)_견적서양식(2)" xfId="1013"/>
    <cellStyle name="_집행갑지 _020501-경춘선노반신설공사" xfId="1014"/>
    <cellStyle name="_집행갑지 _020501-경춘선노반신설공사(조정)" xfId="1015"/>
    <cellStyle name="_집행갑지 _020501-경춘선노반신설공사(조정)_견적서양식(1)" xfId="1016"/>
    <cellStyle name="_집행갑지 _020501-경춘선노반신설공사(조정)_견적서양식(2)" xfId="1017"/>
    <cellStyle name="_집행갑지 _020501-경춘선노반신설공사_견적서양식(1)" xfId="1018"/>
    <cellStyle name="_집행갑지 _020501-경춘선노반신설공사_견적서양식(2)" xfId="1019"/>
    <cellStyle name="_집행갑지 _45호선 11공구 유지관리 사면계측(도로교통기술원)" xfId="1020"/>
    <cellStyle name="_집행갑지 _갑지양식(기본)" xfId="1021"/>
    <cellStyle name="_집행갑지 _견적서양식(1)" xfId="1022"/>
    <cellStyle name="_집행갑지 _견적서양식(2)" xfId="1023"/>
    <cellStyle name="_집행갑지 _금호10구역재개발현장(대우)" xfId="1024"/>
    <cellStyle name="_집행갑지 _금호10구역재개발현장(대우)_908공구실행(울트라)" xfId="1025"/>
    <cellStyle name="_집행갑지 _금호10구역재개발현장(대우)_908공구실행(울트라)_견적서양식(1)" xfId="1026"/>
    <cellStyle name="_집행갑지 _금호10구역재개발현장(대우)_908공구실행(울트라)_견적서양식(2)" xfId="1027"/>
    <cellStyle name="_집행갑지 _금호10구역재개발현장(대우)_견적서양식(1)" xfId="1028"/>
    <cellStyle name="_집행갑지 _금호10구역재개발현장(대우)_견적서양식(2)" xfId="1029"/>
    <cellStyle name="_집행갑지 _기본단가" xfId="1030"/>
    <cellStyle name="_집행갑지 _대곡댐 이설도로 건설공사" xfId="1031"/>
    <cellStyle name="_집행갑지 _대곡댐 이설도로 건설공사_갑지양식(기본)" xfId="1032"/>
    <cellStyle name="_집행갑지 _수도권상수도6-2공구(삼성물산)" xfId="1033"/>
    <cellStyle name="_집행갑지 _수도권상수도6-2공구(삼성물산)_수도권상수도6-2공구(삼성물산)" xfId="1034"/>
    <cellStyle name="_집행갑지 _제2경부고속도로(한국해외기술공사)" xfId="1035"/>
    <cellStyle name="_집행갑지 _중앙서소문전력구견적서" xfId="1036"/>
    <cellStyle name="_집행갑지 _중앙서소문전력구견적서_견적서양식(1)" xfId="1037"/>
    <cellStyle name="_집행갑지 _중앙서소문전력구견적서_견적서양식(2)" xfId="1038"/>
    <cellStyle name="_집행갑지 _청계천 복원사업중 계측관리" xfId="1039"/>
    <cellStyle name="_집행갑지 _청계천 복원사업중 계측관리(2004-04이후)" xfId="1040"/>
    <cellStyle name="_집행갑지 _청계천 복원사업중 계측관리_Book2" xfId="1041"/>
    <cellStyle name="_집행갑지 _청계천 복원사업중 계측관리_Book2_청계천 복원사업중 계측관리(2004-04이후)" xfId="1042"/>
    <cellStyle name="_집행갑지 _청계천 복원사업중 계측관리_청계천 복원사업중 계측관리(2004-04이후)" xfId="1043"/>
    <cellStyle name="_집행갑지 _평동산업단지진입도로개설공사(5공구)1.2공구(2월16일제출)" xfId="1044"/>
    <cellStyle name="_집행갑지 _평동산업단지진입도로개설공사(5공구)1.2공구(2월16일제출)_갑지양식(기본)" xfId="1045"/>
    <cellStyle name="_창선-삼천포간 교량_광케이블내역" xfId="1046"/>
    <cellStyle name="_창선-삼천포간 교량_삼천포대교 기성관리" xfId="1047"/>
    <cellStyle name="_창선-삼천포간 교량_초양대교 기성관리" xfId="1048"/>
    <cellStyle name="_창선-삼천포간 교량_통합기성관리(삼천포,초양)_변경계약내역반영" xfId="1049"/>
    <cellStyle name="_철골비교" xfId="1050"/>
    <cellStyle name="_청계천 복원사업(2공구)중 계측관리" xfId="1051"/>
    <cellStyle name="_청계천 복원사업(2공구)중 계측관리_수도권상수도6-2공구(삼성물산)" xfId="1052"/>
    <cellStyle name="_청계천 복원사업(2공구)중 계측관리_수도권상수도6-2공구(삼성물산)_수도권상수도6-2공구(삼성물산)" xfId="1053"/>
    <cellStyle name="_청계천 복원사업(2공구)중 계측관리_청계천 복원사업중 계측관리" xfId="1054"/>
    <cellStyle name="_청계천 복원사업(2공구)중 계측관리_청계천 복원사업중 계측관리(2004-04이후)" xfId="1055"/>
    <cellStyle name="_청계천 복원사업(2공구)중 계측관리_청계천 복원사업중 계측관리_Book2" xfId="1056"/>
    <cellStyle name="_청계천 복원사업(2공구)중 계측관리_청계천 복원사업중 계측관리_Book2_청계천 복원사업중 계측관리(2004-04이후)" xfId="1057"/>
    <cellStyle name="_청계천 복원사업(2공구)중 계측관리_청계천 복원사업중 계측관리_청계천 복원사업중 계측관리(2004-04이후)" xfId="1058"/>
    <cellStyle name="_총괄공사대갑 " xfId="1059"/>
    <cellStyle name="_총괄내역서" xfId="1060"/>
    <cellStyle name="_총괄대갑내역서(0327)" xfId="1061"/>
    <cellStyle name="_총괄실행내역" xfId="1062"/>
    <cellStyle name="_추가견적서" xfId="1063"/>
    <cellStyle name="_켐온 예가(개조)" xfId="1064"/>
    <cellStyle name="_투찰서(검산-과선교)" xfId="1065"/>
    <cellStyle name="_페어견적" xfId="1066"/>
    <cellStyle name="_평동산업단지진입도로개설공사(5공구)1.2공구(2월16일제출)" xfId="1067"/>
    <cellStyle name="_평동산업단지진입도로개설공사(5공구)1.2공구(2월16일제출)_갑지양식(기본)" xfId="1068"/>
    <cellStyle name="_평창하이테크-제출" xfId="1069"/>
    <cellStyle name="~1" xfId="1070"/>
    <cellStyle name="_x0001_¨c^ " xfId="1071"/>
    <cellStyle name="_x0001_¨c^  2" xfId="2946"/>
    <cellStyle name="_x0001_¨c^[" xfId="1072"/>
    <cellStyle name="_x0001_¨c^_" xfId="1073"/>
    <cellStyle name="_x0001_¨Œc^ " xfId="1074"/>
    <cellStyle name="_x0001_¨Œc^[" xfId="1075"/>
    <cellStyle name="_x0001_¨Œc^_" xfId="1076"/>
    <cellStyle name="´þ·¯" xfId="1077"/>
    <cellStyle name="’E‰Y [0.00]_laroux" xfId="1079"/>
    <cellStyle name="’E‰Y_laroux" xfId="1081"/>
    <cellStyle name="’Ê‰Ý [0.00]_††††† " xfId="1078"/>
    <cellStyle name="’Ê‰Ý_††††† " xfId="1080"/>
    <cellStyle name="¤@?e_TEST-1 " xfId="1082"/>
    <cellStyle name="¤@¯ë_CHI PHI QUAN LY 1-00" xfId="1083"/>
    <cellStyle name="+,-,0" xfId="1084"/>
    <cellStyle name="△ []" xfId="1085"/>
    <cellStyle name="△ [0]" xfId="1086"/>
    <cellStyle name="°íá¤¼ò¼ýá¡" xfId="1087"/>
    <cellStyle name="°íá¤ãâ·â1" xfId="1088"/>
    <cellStyle name="°íá¤ãâ·â2" xfId="1089"/>
    <cellStyle name="_x0001_µÑTÖ " xfId="1090"/>
    <cellStyle name="_x0001_µÑTÖ  2" xfId="2947"/>
    <cellStyle name="_x0001_µÑTÖ_" xfId="1091"/>
    <cellStyle name="•W?_Format" xfId="1092"/>
    <cellStyle name="•W€_’·Šú‰p•¶" xfId="1093"/>
    <cellStyle name="•W_’·Šú‰p•¶" xfId="2930"/>
    <cellStyle name="W_MARINE" xfId="1094"/>
    <cellStyle name="0" xfId="1095"/>
    <cellStyle name="0.0" xfId="1096"/>
    <cellStyle name="0.00" xfId="1097"/>
    <cellStyle name="0_Du toan" xfId="1098"/>
    <cellStyle name="1" xfId="1099"/>
    <cellStyle name="1_09.9.08" xfId="1100"/>
    <cellStyle name="1_1. B1.1_Von DT duoc duyet va giai ngan CT_6thang2009" xfId="1101"/>
    <cellStyle name="1_6.Bang_luong_moi_XDCB" xfId="1102"/>
    <cellStyle name="1_A che do KS +chi BQL" xfId="1103"/>
    <cellStyle name="1_BANG CAM COC GPMB 8km" xfId="1104"/>
    <cellStyle name="1_BANG CAM COC GPMB 8km 2" xfId="2948"/>
    <cellStyle name="1_BANG CAM COC GPMB 8km_So tong hop bieu 05" xfId="1105"/>
    <cellStyle name="1_Bang tong hop khoi luong" xfId="1106"/>
    <cellStyle name="1_BC TPCP 9 thang" xfId="1107"/>
    <cellStyle name="1_Bieu_TH_Phuc_Vu_KTNS_2013_" xfId="1108"/>
    <cellStyle name="1_Book1" xfId="1109"/>
    <cellStyle name="1_Book1_1" xfId="1110"/>
    <cellStyle name="1_Book1_1 2" xfId="2949"/>
    <cellStyle name="1_Book1_1_So tong hop bieu 05" xfId="1111"/>
    <cellStyle name="1_Book1_Bang noi suy KL dao dat da" xfId="1112"/>
    <cellStyle name="1_Book1_Book1" xfId="1113"/>
    <cellStyle name="1_Book1_Book1 2" xfId="2950"/>
    <cellStyle name="1_Book1_Book1_So tong hop bieu 05" xfId="1114"/>
    <cellStyle name="1_Book1_Cau Hoa Son Km 1+441.06 (14-12-2006)" xfId="1115"/>
    <cellStyle name="1_Book1_Cau Hoa Son Km 1+441.06 (14-12-2006) 2" xfId="2951"/>
    <cellStyle name="1_Book1_Cau Hoa Son Km 1+441.06 (14-12-2006)_So tong hop bieu 05" xfId="1116"/>
    <cellStyle name="1_Book1_Cau Hoa Son Km 1+441.06 (22-10-2006)" xfId="1117"/>
    <cellStyle name="1_Book1_Cau Hoa Son Km 1+441.06 (22-10-2006) 2" xfId="2952"/>
    <cellStyle name="1_Book1_Cau Hoa Son Km 1+441.06 (22-10-2006)_So tong hop bieu 05" xfId="1118"/>
    <cellStyle name="1_Book1_Cau Hoa Son Km 1+441.06 (24-10-2006)" xfId="1119"/>
    <cellStyle name="1_Book1_Cau Hoa Son Km 1+441.06 (24-10-2006) 2" xfId="2953"/>
    <cellStyle name="1_Book1_Cau Hoa Son Km 1+441.06 (24-10-2006)_So tong hop bieu 05" xfId="1120"/>
    <cellStyle name="1_Book1_Cau Nam Tot(ngay 2-10-2006)" xfId="1121"/>
    <cellStyle name="1_Book1_CAU XOP XANG II(su­a)" xfId="1122"/>
    <cellStyle name="1_Book1_CAU XOP XANG II(su­a) 2" xfId="2954"/>
    <cellStyle name="1_Book1_CAU XOP XANG II(su­a)_So tong hop bieu 05" xfId="1123"/>
    <cellStyle name="1_Book1_Dieu phoi dat goi 1" xfId="1124"/>
    <cellStyle name="1_Book1_Dieu phoi dat goi 2" xfId="1125"/>
    <cellStyle name="1_Book1_DT Kha thi ngay 11-2-06" xfId="1126"/>
    <cellStyle name="1_Book1_DT Kha thi ngay 11-2-06 2" xfId="2955"/>
    <cellStyle name="1_Book1_DT Kha thi ngay 11-2-06_So tong hop bieu 05" xfId="1127"/>
    <cellStyle name="1_Book1_DT NG VIET XUAN DG51" xfId="1128"/>
    <cellStyle name="1_Book1_DT ngay 04-01-2006" xfId="1129"/>
    <cellStyle name="1_Book1_DT ngay 11-4-2006" xfId="1130"/>
    <cellStyle name="1_Book1_DT ngay 15-11-05" xfId="1131"/>
    <cellStyle name="1_Book1_DT ngay 15-11-05 2" xfId="2956"/>
    <cellStyle name="1_Book1_DT ngay 15-11-05_So tong hop bieu 05" xfId="1132"/>
    <cellStyle name="1_Book1_DT theo DM24" xfId="1133"/>
    <cellStyle name="1_Book1_Du toan KT-TCsua theo TT 03 - YC 471" xfId="1134"/>
    <cellStyle name="1_Book1_Du toan Phuong lam" xfId="1135"/>
    <cellStyle name="1_Book1_Du toan Phuong lam 2" xfId="2957"/>
    <cellStyle name="1_Book1_Du toan Phuong lam_So tong hop bieu 05" xfId="1136"/>
    <cellStyle name="1_Book1_Du toan QL 27 (23-12-2005)" xfId="1137"/>
    <cellStyle name="1_Book1_DuAnKT ngay 11-2-2006" xfId="1138"/>
    <cellStyle name="1_Book1_Goi 1" xfId="1139"/>
    <cellStyle name="1_Book1_Goi thau so 1 (14-12-2006)" xfId="1140"/>
    <cellStyle name="1_Book1_Goi thau so 1 (14-12-2006) 2" xfId="2958"/>
    <cellStyle name="1_Book1_Goi thau so 1 (14-12-2006)_So tong hop bieu 05" xfId="1141"/>
    <cellStyle name="1_Book1_Goi thau so 2 (20-6-2006)" xfId="1142"/>
    <cellStyle name="1_Book1_Goi thau so 2 (20-6-2006) 2" xfId="2959"/>
    <cellStyle name="1_Book1_Goi thau so 2 (20-6-2006)_So tong hop bieu 05" xfId="1143"/>
    <cellStyle name="1_Book1_Goi02(25-05-2006)" xfId="1144"/>
    <cellStyle name="1_Book1_K C N - HUNG DONG L.NHUA" xfId="1145"/>
    <cellStyle name="1_Book1_K C N - HUNG DONG L.NHUA 2" xfId="2960"/>
    <cellStyle name="1_Book1_K C N - HUNG DONG L.NHUA_So tong hop bieu 05" xfId="1146"/>
    <cellStyle name="1_Book1_Khoi Luong Hoang Truong - Hoang Phu" xfId="1147"/>
    <cellStyle name="1_Book1_Khoi Luong Hoang Truong - Hoang Phu 2" xfId="2961"/>
    <cellStyle name="1_Book1_Khoi Luong Hoang Truong - Hoang Phu_So tong hop bieu 05" xfId="1148"/>
    <cellStyle name="1_Book1_Muong TL" xfId="1149"/>
    <cellStyle name="1_Book1_Tong hop" xfId="1150"/>
    <cellStyle name="1_Book1_Tong hop 2" xfId="1151"/>
    <cellStyle name="1_Book1_Tong hop 2_NHAT KY" xfId="3598"/>
    <cellStyle name="1_Book1_Tong hop 3" xfId="1152"/>
    <cellStyle name="1_Book1_Tong hop 3_NHAT KY" xfId="3599"/>
    <cellStyle name="1_Book1_Tong hop_DT 2016_xa_ giao huyen ngay 8-12-2015" xfId="3600"/>
    <cellStyle name="1_Book1_Tong hop_DT NSX 2016 ngay 11-12-2015" xfId="3601"/>
    <cellStyle name="1_Book1_Tong hop_dungld 201681225638141 bieu 116" xfId="1153"/>
    <cellStyle name="1_Book1_Tong hop_huyen 1 sheet" xfId="3602"/>
    <cellStyle name="1_Book1_Tong hop_huyen 1 sheet_NHAT KY" xfId="3603"/>
    <cellStyle name="1_Book1_Tong hop_NHAT KY" xfId="3604"/>
    <cellStyle name="1_Book1_Tong hop_Que Phong gui lai (CT)" xfId="1154"/>
    <cellStyle name="1_Book1_Tong hop_SNN_Ke hoach von bao cao STC" xfId="1155"/>
    <cellStyle name="1_Book1_Tong hop_So tong hop bieu 05" xfId="1156"/>
    <cellStyle name="1_Book1_Tong hop_TH.CD. DT 2015. CHINH THUC TRINH HĐND TINH" xfId="3605"/>
    <cellStyle name="1_Book1_Tong hop_TH_DT2016_NSX_sau_TL" xfId="3606"/>
    <cellStyle name="1_Book1_Tong hop_Thu chi can doi Vinh" xfId="1157"/>
    <cellStyle name="1_Book1_Tong hop_Thuc hien XDCB 9  thang theo huyen" xfId="3607"/>
    <cellStyle name="1_Book1_Tong hop_Thuc hien XDCB 9  thang theo huyen_NHAT KY" xfId="3608"/>
    <cellStyle name="1_Book1_Tong hop_Thực hiện XDCB quý 1 2011" xfId="3609"/>
    <cellStyle name="1_Book1_Tong hop_Thực hiện XDCB quý 1 -2011" xfId="3610"/>
    <cellStyle name="1_Book1_Tong hop_Thực hiện XDCB quý 1 2011_NHAT KY" xfId="3611"/>
    <cellStyle name="1_Book1_Tong hop_Thực hiện XDCB quý 1 -2011_NHAT KY" xfId="3612"/>
    <cellStyle name="1_Book1_Tong hop_Thực hiện XDCB quý 1 -2011-mai" xfId="3613"/>
    <cellStyle name="1_Book1_Tong hop_Thực hiện XDCB quý 1 -2011-mai_NHAT KY" xfId="3614"/>
    <cellStyle name="1_Book1_Tong hop_vuot thu nam 2015" xfId="3615"/>
    <cellStyle name="1_Book1_Tuyen so 1-Km0+00 - Km0+852.56" xfId="1158"/>
    <cellStyle name="1_Book1_TV sua ngay 02-08-06" xfId="1159"/>
    <cellStyle name="1_Book1_VUOT THU 2015" xfId="3616"/>
    <cellStyle name="1_Book1_Vuot thu nam 2013 chinh thuc" xfId="3617"/>
    <cellStyle name="1_Book1_ÿÿÿÿÿ" xfId="1160"/>
    <cellStyle name="1_C" xfId="1161"/>
    <cellStyle name="1_Cau Hoi 115" xfId="1162"/>
    <cellStyle name="1_Cau Hoi 115 2" xfId="2962"/>
    <cellStyle name="1_Cau Hoi 115_So tong hop bieu 05" xfId="1163"/>
    <cellStyle name="1_Cau Hua Trai (TT 04)" xfId="1164"/>
    <cellStyle name="1_Cau Nam Tot(ngay 2-10-2006)" xfId="1165"/>
    <cellStyle name="1_Cau Nam Tot(ngay 2-10-2006) 2" xfId="2963"/>
    <cellStyle name="1_Cau Nam Tot(ngay 2-10-2006)_So tong hop bieu 05" xfId="1166"/>
    <cellStyle name="1_Cau Thanh Ha 1" xfId="1167"/>
    <cellStyle name="1_Cau thuy dien Ban La (Cu Anh)" xfId="1168"/>
    <cellStyle name="1_Cau thuy dien Ban La (Cu Anh) 2" xfId="2964"/>
    <cellStyle name="1_Cau thuy dien Ban La (Cu Anh)_bao_cao" xfId="1169"/>
    <cellStyle name="1_Cau thuy dien Ban La (Cu Anh)_So tong hop bieu 05" xfId="1170"/>
    <cellStyle name="1_Cau thuy dien Ban La (Cu Anh)_VUOT THU 2015" xfId="3618"/>
    <cellStyle name="1_Cau thuy dien Ban La (Cu Anh)_VUOT THU 2015_NHAT KY" xfId="3619"/>
    <cellStyle name="1_CAU XOP XANG II(su­a)" xfId="1171"/>
    <cellStyle name="1_cong" xfId="1175"/>
    <cellStyle name="1_Chau Thon - Tan Xuan (goi 5)" xfId="1172"/>
    <cellStyle name="1_Chau Thon - Tan Xuan (KCS 8-12-06)" xfId="1173"/>
    <cellStyle name="1_Chi phi KS" xfId="1174"/>
    <cellStyle name="1_Dakt-Cau tinh Hua Phan" xfId="1176"/>
    <cellStyle name="1_DIEN" xfId="1177"/>
    <cellStyle name="1_Dieu phoi dat goi 1" xfId="1178"/>
    <cellStyle name="1_Dieu phoi dat goi 1 2" xfId="2965"/>
    <cellStyle name="1_Dieu phoi dat goi 1_So tong hop bieu 05" xfId="1179"/>
    <cellStyle name="1_Dieu phoi dat goi 2" xfId="1180"/>
    <cellStyle name="1_Dieu phoi dat goi 2 2" xfId="2966"/>
    <cellStyle name="1_Dieu phoi dat goi 2_So tong hop bieu 05" xfId="1181"/>
    <cellStyle name="1_Dinh muc thiet ke" xfId="1182"/>
    <cellStyle name="1_DONGIA" xfId="1183"/>
    <cellStyle name="1_DT 2007_phong Gia_chi tiet_QD_UB" xfId="1184"/>
    <cellStyle name="1_DT 2007_phong Gia_chi tiet_QD_UB 2" xfId="1185"/>
    <cellStyle name="1_DT 2007_phong Gia_chi tiet_QD_UB 2_NHAT KY" xfId="3620"/>
    <cellStyle name="1_DT 2007_phong Gia_chi tiet_QD_UB 3" xfId="1186"/>
    <cellStyle name="1_DT 2007_phong Gia_chi tiet_QD_UB 3_NHAT KY" xfId="3621"/>
    <cellStyle name="1_DT 2007_phong Gia_chi tiet_QD_UB_DT 2016_xa_ giao huyen ngay 8-12-2015" xfId="3622"/>
    <cellStyle name="1_DT 2007_phong Gia_chi tiet_QD_UB_DT NSX 2016 ngay 11-12-2015" xfId="3623"/>
    <cellStyle name="1_DT 2007_phong Gia_chi tiet_QD_UB_dungld 201681225638141 bieu 116" xfId="1187"/>
    <cellStyle name="1_DT 2007_phong Gia_chi tiet_QD_UB_huyen 1 sheet" xfId="3624"/>
    <cellStyle name="1_DT 2007_phong Gia_chi tiet_QD_UB_huyen 1 sheet_NHAT KY" xfId="3625"/>
    <cellStyle name="1_DT 2007_phong Gia_chi tiet_QD_UB_NHAT KY" xfId="3626"/>
    <cellStyle name="1_DT 2007_phong Gia_chi tiet_QD_UB_Que Phong gui lai (CT)" xfId="1188"/>
    <cellStyle name="1_DT 2007_phong Gia_chi tiet_QD_UB_SNN_Ke hoach von bao cao STC" xfId="1189"/>
    <cellStyle name="1_DT 2007_phong Gia_chi tiet_QD_UB_So tong hop bieu 05" xfId="1190"/>
    <cellStyle name="1_DT 2007_phong Gia_chi tiet_QD_UB_TH.CD. DT 2015. CHINH THUC TRINH HĐND TINH" xfId="3627"/>
    <cellStyle name="1_DT 2007_phong Gia_chi tiet_QD_UB_TH_DT2016_NSX_sau_TL" xfId="3628"/>
    <cellStyle name="1_DT 2007_phong Gia_chi tiet_QD_UB_Thu chi can doi Vinh" xfId="1191"/>
    <cellStyle name="1_DT 2007_phong Gia_chi tiet_QD_UB_Thuc hien XDCB 9  thang theo huyen" xfId="3629"/>
    <cellStyle name="1_DT 2007_phong Gia_chi tiet_QD_UB_Thuc hien XDCB 9  thang theo huyen_NHAT KY" xfId="3630"/>
    <cellStyle name="1_DT 2007_phong Gia_chi tiet_QD_UB_Thực hiện XDCB quý 1 2011" xfId="3631"/>
    <cellStyle name="1_DT 2007_phong Gia_chi tiet_QD_UB_Thực hiện XDCB quý 1 -2011" xfId="3632"/>
    <cellStyle name="1_DT 2007_phong Gia_chi tiet_QD_UB_Thực hiện XDCB quý 1 2011_NHAT KY" xfId="3633"/>
    <cellStyle name="1_DT 2007_phong Gia_chi tiet_QD_UB_Thực hiện XDCB quý 1 -2011_NHAT KY" xfId="3634"/>
    <cellStyle name="1_DT 2007_phong Gia_chi tiet_QD_UB_Thực hiện XDCB quý 1 -2011-mai" xfId="3635"/>
    <cellStyle name="1_DT 2007_phong Gia_chi tiet_QD_UB_Thực hiện XDCB quý 1 -2011-mai_NHAT KY" xfId="3636"/>
    <cellStyle name="1_DT 2007_phong Gia_chi tiet_QD_UB_vuot thu nam 2015" xfId="3637"/>
    <cellStyle name="1_DT 2008_Vxa_Ngay 26_12_2007" xfId="1192"/>
    <cellStyle name="1_DT 2008_Vxa_Ngay 26_12_2007 2" xfId="1193"/>
    <cellStyle name="1_DT 2008_Vxa_Ngay 26_12_2007 2_NHAT KY" xfId="3638"/>
    <cellStyle name="1_DT 2008_Vxa_Ngay 26_12_2007 3" xfId="1194"/>
    <cellStyle name="1_DT 2008_Vxa_Ngay 26_12_2007 3_NHAT KY" xfId="3639"/>
    <cellStyle name="1_DT 2008_Vxa_Ngay 26_12_2007_DT 2016_xa_ giao huyen ngay 8-12-2015" xfId="3640"/>
    <cellStyle name="1_DT 2008_Vxa_Ngay 26_12_2007_DT NSX 2016 ngay 11-12-2015" xfId="3641"/>
    <cellStyle name="1_DT 2008_Vxa_Ngay 26_12_2007_dungld 201681225638141 bieu 116" xfId="1195"/>
    <cellStyle name="1_DT 2008_Vxa_Ngay 26_12_2007_huyen 1 sheet" xfId="3642"/>
    <cellStyle name="1_DT 2008_Vxa_Ngay 26_12_2007_huyen 1 sheet_NHAT KY" xfId="3643"/>
    <cellStyle name="1_DT 2008_Vxa_Ngay 26_12_2007_NHAT KY" xfId="3644"/>
    <cellStyle name="1_DT 2008_Vxa_Ngay 26_12_2007_Que Phong gui lai (CT)" xfId="1196"/>
    <cellStyle name="1_DT 2008_Vxa_Ngay 26_12_2007_SNN_Ke hoach von bao cao STC" xfId="1197"/>
    <cellStyle name="1_DT 2008_Vxa_Ngay 26_12_2007_So tong hop bieu 05" xfId="1198"/>
    <cellStyle name="1_DT 2008_Vxa_Ngay 26_12_2007_TH.CD. DT 2015. CHINH THUC TRINH HĐND TINH" xfId="3645"/>
    <cellStyle name="1_DT 2008_Vxa_Ngay 26_12_2007_TH_DT2016_NSX_sau_TL" xfId="3646"/>
    <cellStyle name="1_DT 2008_Vxa_Ngay 26_12_2007_Thu chi can doi Vinh" xfId="1199"/>
    <cellStyle name="1_DT 2008_Vxa_Ngay 26_12_2007_Thuc hien XDCB 9  thang theo huyen" xfId="3647"/>
    <cellStyle name="1_DT 2008_Vxa_Ngay 26_12_2007_Thuc hien XDCB 9  thang theo huyen_NHAT KY" xfId="3648"/>
    <cellStyle name="1_DT 2008_Vxa_Ngay 26_12_2007_Thực hiện XDCB quý 1 2011" xfId="3649"/>
    <cellStyle name="1_DT 2008_Vxa_Ngay 26_12_2007_Thực hiện XDCB quý 1 -2011" xfId="3650"/>
    <cellStyle name="1_DT 2008_Vxa_Ngay 26_12_2007_Thực hiện XDCB quý 1 2011_NHAT KY" xfId="3651"/>
    <cellStyle name="1_DT 2008_Vxa_Ngay 26_12_2007_Thực hiện XDCB quý 1 -2011_NHAT KY" xfId="3652"/>
    <cellStyle name="1_DT 2008_Vxa_Ngay 26_12_2007_Thực hiện XDCB quý 1 -2011-mai" xfId="3653"/>
    <cellStyle name="1_DT 2008_Vxa_Ngay 26_12_2007_Thực hiện XDCB quý 1 -2011-mai_NHAT KY" xfId="3654"/>
    <cellStyle name="1_DT 2008_Vxa_Ngay 26_12_2007_vuot thu nam 2015" xfId="3655"/>
    <cellStyle name="1_DT KT ngay 10-9-2005" xfId="1201"/>
    <cellStyle name="1_DT Kha thi ngay 11-2-06" xfId="1200"/>
    <cellStyle name="1_DT NG VIET XUAN DG51" xfId="1202"/>
    <cellStyle name="1_DT NG VIET XUAN DG51 2" xfId="2967"/>
    <cellStyle name="1_DT NG VIET XUAN DG51_So tong hop bieu 05" xfId="1203"/>
    <cellStyle name="1_DT ngay 04-01-2006" xfId="1204"/>
    <cellStyle name="1_DT ngay 04-01-2006 2" xfId="2968"/>
    <cellStyle name="1_DT ngay 04-01-2006_So tong hop bieu 05" xfId="1205"/>
    <cellStyle name="1_DT ngay 11-4-2006" xfId="1206"/>
    <cellStyle name="1_DT ngay 11-4-2006 2" xfId="2969"/>
    <cellStyle name="1_DT ngay 11-4-2006_So tong hop bieu 05" xfId="1207"/>
    <cellStyle name="1_DT ngay 15-11-05" xfId="1208"/>
    <cellStyle name="1_DT theo DM24" xfId="1209"/>
    <cellStyle name="1_DT theo DM24 2" xfId="2970"/>
    <cellStyle name="1_DT theo DM24_So tong hop bieu 05" xfId="1210"/>
    <cellStyle name="1_DT-497" xfId="1211"/>
    <cellStyle name="1_DT-497 2" xfId="2971"/>
    <cellStyle name="1_DT-497_So tong hop bieu 05" xfId="1212"/>
    <cellStyle name="1_DT-Khao-s¸t-TD" xfId="1213"/>
    <cellStyle name="1_DT-Khao-s¸t-TD 2" xfId="2972"/>
    <cellStyle name="1_DT-Khao-s¸t-TD_So tong hop bieu 05" xfId="1214"/>
    <cellStyle name="1_DTXL goi 11(20-9-05)" xfId="1215"/>
    <cellStyle name="1_du toan" xfId="1216"/>
    <cellStyle name="1_du toan (03-11-05)" xfId="1217"/>
    <cellStyle name="1_Du toan (12-05-2005) Tham dinh" xfId="1218"/>
    <cellStyle name="1_Du toan (12-05-2005) Tham dinh 2" xfId="2973"/>
    <cellStyle name="1_Du toan (12-05-2005) Tham dinh_So tong hop bieu 05" xfId="1219"/>
    <cellStyle name="1_Du toan (23-05-2005) Tham dinh" xfId="1220"/>
    <cellStyle name="1_Du toan (23-05-2005) Tham dinh 2" xfId="2974"/>
    <cellStyle name="1_Du toan (23-05-2005) Tham dinh_So tong hop bieu 05" xfId="1221"/>
    <cellStyle name="1_Du toan (5 - 04 - 2004)" xfId="1222"/>
    <cellStyle name="1_Du toan (5 - 04 - 2004) 2" xfId="2975"/>
    <cellStyle name="1_Du toan (5 - 04 - 2004)_So tong hop bieu 05" xfId="1223"/>
    <cellStyle name="1_Du toan (6-3-2005)" xfId="1224"/>
    <cellStyle name="1_Du toan (Ban A)" xfId="1225"/>
    <cellStyle name="1_Du toan (Ban A) 2" xfId="2976"/>
    <cellStyle name="1_Du toan (Ban A)_So tong hop bieu 05" xfId="1226"/>
    <cellStyle name="1_Du toan (ngay 13 - 07 - 2004)" xfId="1227"/>
    <cellStyle name="1_Du toan (ngay 13 - 07 - 2004) 2" xfId="2977"/>
    <cellStyle name="1_Du toan (ngay 13 - 07 - 2004)_So tong hop bieu 05" xfId="1228"/>
    <cellStyle name="1_Du toan (ngay 25-9-06)" xfId="1229"/>
    <cellStyle name="1_Du toan 2008_Vanxa_Tuchu_Khong tu chu" xfId="1230"/>
    <cellStyle name="1_Du toan 2008_Vanxa_Tuchu_Khong tu chu 2" xfId="1231"/>
    <cellStyle name="1_Du toan 2008_Vanxa_Tuchu_Khong tu chu 2_NHAT KY" xfId="3656"/>
    <cellStyle name="1_Du toan 2008_Vanxa_Tuchu_Khong tu chu 3" xfId="1232"/>
    <cellStyle name="1_Du toan 2008_Vanxa_Tuchu_Khong tu chu 3_NHAT KY" xfId="3657"/>
    <cellStyle name="1_Du toan 2008_Vanxa_Tuchu_Khong tu chu_DT 2016_xa_ giao huyen ngay 8-12-2015" xfId="3658"/>
    <cellStyle name="1_Du toan 2008_Vanxa_Tuchu_Khong tu chu_DT NSX 2016 ngay 11-12-2015" xfId="3659"/>
    <cellStyle name="1_Du toan 2008_Vanxa_Tuchu_Khong tu chu_dungld 201681225638141 bieu 116" xfId="1233"/>
    <cellStyle name="1_Du toan 2008_Vanxa_Tuchu_Khong tu chu_huyen 1 sheet" xfId="3660"/>
    <cellStyle name="1_Du toan 2008_Vanxa_Tuchu_Khong tu chu_huyen 1 sheet_NHAT KY" xfId="3661"/>
    <cellStyle name="1_Du toan 2008_Vanxa_Tuchu_Khong tu chu_NHAT KY" xfId="3662"/>
    <cellStyle name="1_Du toan 2008_Vanxa_Tuchu_Khong tu chu_Que Phong gui lai (CT)" xfId="1234"/>
    <cellStyle name="1_Du toan 2008_Vanxa_Tuchu_Khong tu chu_SNN_Ke hoach von bao cao STC" xfId="1235"/>
    <cellStyle name="1_Du toan 2008_Vanxa_Tuchu_Khong tu chu_So tong hop bieu 05" xfId="1236"/>
    <cellStyle name="1_Du toan 2008_Vanxa_Tuchu_Khong tu chu_TH.CD. DT 2015. CHINH THUC TRINH HĐND TINH" xfId="3663"/>
    <cellStyle name="1_Du toan 2008_Vanxa_Tuchu_Khong tu chu_TH_DT2016_NSX_sau_TL" xfId="3664"/>
    <cellStyle name="1_Du toan 2008_Vanxa_Tuchu_Khong tu chu_Thu chi can doi Vinh" xfId="1237"/>
    <cellStyle name="1_Du toan 2008_Vanxa_Tuchu_Khong tu chu_Thuc hien XDCB 9  thang theo huyen" xfId="3665"/>
    <cellStyle name="1_Du toan 2008_Vanxa_Tuchu_Khong tu chu_Thuc hien XDCB 9  thang theo huyen_NHAT KY" xfId="3666"/>
    <cellStyle name="1_Du toan 2008_Vanxa_Tuchu_Khong tu chu_Thực hiện XDCB quý 1 2011" xfId="3667"/>
    <cellStyle name="1_Du toan 2008_Vanxa_Tuchu_Khong tu chu_Thực hiện XDCB quý 1 -2011" xfId="3668"/>
    <cellStyle name="1_Du toan 2008_Vanxa_Tuchu_Khong tu chu_Thực hiện XDCB quý 1 2011_NHAT KY" xfId="3669"/>
    <cellStyle name="1_Du toan 2008_Vanxa_Tuchu_Khong tu chu_Thực hiện XDCB quý 1 -2011_NHAT KY" xfId="3670"/>
    <cellStyle name="1_Du toan 2008_Vanxa_Tuchu_Khong tu chu_Thực hiện XDCB quý 1 -2011-mai" xfId="3671"/>
    <cellStyle name="1_Du toan 2008_Vanxa_Tuchu_Khong tu chu_Thực hiện XDCB quý 1 -2011-mai_NHAT KY" xfId="3672"/>
    <cellStyle name="1_Du toan 2008_Vanxa_Tuchu_Khong tu chu_vuot thu nam 2015" xfId="3673"/>
    <cellStyle name="1_Du toan 2008_VX_sau thao luan" xfId="1238"/>
    <cellStyle name="1_Du toan 2008_VX_sau thao luan_DT 2016_xa_ giao huyen ngay 8-12-2015" xfId="3674"/>
    <cellStyle name="1_Du toan 2008_VX_sau thao luan_DT NSX 2016 ngay 11-12-2015" xfId="3675"/>
    <cellStyle name="1_Du toan 2008_VX_sau thao luan_dungld 201681225638141 bieu 116" xfId="1239"/>
    <cellStyle name="1_Du toan 2008_VX_sau thao luan_NHAT KY" xfId="3676"/>
    <cellStyle name="1_Du toan 2008_VX_sau thao luan_Que Phong gui lai (CT)" xfId="1240"/>
    <cellStyle name="1_Du toan 2008_VX_sau thao luan_So tong hop bieu 05" xfId="1241"/>
    <cellStyle name="1_Du toan 2008_VX_sau thao luan_TH.CD. DT 2015. CHINH THUC TRINH HĐND TINH" xfId="3677"/>
    <cellStyle name="1_Du toan 2008_VX_sau thao luan_TH_DT2016_NSX_sau_TL" xfId="3678"/>
    <cellStyle name="1_Du toan 2008_VX_sau thao luan_Thu chi can doi Vinh" xfId="1242"/>
    <cellStyle name="1_Du toan 2008_VX_sau thao luan_vuot thu nam 2015" xfId="3679"/>
    <cellStyle name="1_Du toan 558 (Km17+508.12 - Km 22)" xfId="1243"/>
    <cellStyle name="1_Du toan 558 (Km17+508.12 - Km 22) 2" xfId="2978"/>
    <cellStyle name="1_Du toan 558 (Km17+508.12 - Km 22)_bao_cao" xfId="1244"/>
    <cellStyle name="1_Du toan 558 (Km17+508.12 - Km 22)_So tong hop bieu 05" xfId="1245"/>
    <cellStyle name="1_Du toan 558 (Km17+508.12 - Km 22)_VUOT THU 2015" xfId="3680"/>
    <cellStyle name="1_Du toan 558 (Km17+508.12 - Km 22)_VUOT THU 2015_NHAT KY" xfId="3681"/>
    <cellStyle name="1_Du toan bo sung (11-2004)" xfId="1246"/>
    <cellStyle name="1_Du toan Cang Vung Ang (Tham tra 3-11-06)" xfId="1247"/>
    <cellStyle name="1_Du toan Cang Vung Ang (Tham tra 3-11-06) 2" xfId="2979"/>
    <cellStyle name="1_Du toan Cang Vung Ang (Tham tra 3-11-06)_So tong hop bieu 05" xfId="1248"/>
    <cellStyle name="1_Du toan Cang Vung Ang ngay 09-8-06 " xfId="1249"/>
    <cellStyle name="1_Du toan Cang Vung Ang ngay 09-8-06  2" xfId="2980"/>
    <cellStyle name="1_Du toan Cang Vung Ang ngay 09-8-06 _So tong hop bieu 05" xfId="1250"/>
    <cellStyle name="1_Du toan dieu chin theo don gia moi (1-2-2007)" xfId="1251"/>
    <cellStyle name="1_Du toan Goi 1" xfId="1252"/>
    <cellStyle name="1_Du toan Goi 1 2" xfId="2981"/>
    <cellStyle name="1_Du toan Goi 1_So tong hop bieu 05" xfId="1253"/>
    <cellStyle name="1_du toan goi 12" xfId="1254"/>
    <cellStyle name="1_Du toan Goi 2" xfId="1255"/>
    <cellStyle name="1_Du toan Goi 2 2" xfId="2982"/>
    <cellStyle name="1_Du toan Goi 2_So tong hop bieu 05" xfId="1256"/>
    <cellStyle name="1_Du toan Huong Lam - Ban Giang (ngay28-11-06)" xfId="1257"/>
    <cellStyle name="1_Du toan Huong Lam - Ban Giang (ngay28-11-06) 2" xfId="2983"/>
    <cellStyle name="1_Du toan Huong Lam - Ban Giang (ngay28-11-06)_So tong hop bieu 05" xfId="1258"/>
    <cellStyle name="1_Du toan Huong Lam - Ban Giang theo DG 59 (ngay3-2-07)" xfId="1259"/>
    <cellStyle name="1_Du toan Huong Lam - Ban Giang theo DG 59 (ngay3-2-07) 2" xfId="2984"/>
    <cellStyle name="1_Du toan Huong Lam - Ban Giang theo DG 59 (ngay3-2-07)_So tong hop bieu 05" xfId="1260"/>
    <cellStyle name="1_Du toan KT-TCsua theo TT 03 - YC 471" xfId="1261"/>
    <cellStyle name="1_Du toan KT-TCsua theo TT 03 - YC 471 2" xfId="2985"/>
    <cellStyle name="1_Du toan KT-TCsua theo TT 03 - YC 471_So tong hop bieu 05" xfId="1262"/>
    <cellStyle name="1_Du toan ngay (28-10-2005)" xfId="1263"/>
    <cellStyle name="1_Du toan ngay (28-10-2005) 2" xfId="2986"/>
    <cellStyle name="1_Du toan ngay (28-10-2005)_So tong hop bieu 05" xfId="1264"/>
    <cellStyle name="1_Du toan ngay 1-9-2004 (version 1)" xfId="1265"/>
    <cellStyle name="1_Du toan ngay 1-9-2004 (version 1) 2" xfId="2987"/>
    <cellStyle name="1_Du toan ngay 1-9-2004 (version 1)_So tong hop bieu 05" xfId="1266"/>
    <cellStyle name="1_Du toan Phuong lam" xfId="1267"/>
    <cellStyle name="1_Du toan QL 27 (23-12-2005)" xfId="1268"/>
    <cellStyle name="1_Du toan QL 27 (23-12-2005) 2" xfId="2988"/>
    <cellStyle name="1_Du toan QL 27 (23-12-2005)_So tong hop bieu 05" xfId="1269"/>
    <cellStyle name="1_DuAnKT ngay 11-2-2006" xfId="1270"/>
    <cellStyle name="1_DuAnKT ngay 11-2-2006 2" xfId="2989"/>
    <cellStyle name="1_DuAnKT ngay 11-2-2006_So tong hop bieu 05" xfId="1271"/>
    <cellStyle name="1_Duyet DT-KTTC(GDI)QD so 790" xfId="1272"/>
    <cellStyle name="1_goi 1" xfId="1277"/>
    <cellStyle name="1_Goi 1 (TT04)" xfId="1278"/>
    <cellStyle name="1_goi 1 duyet theo luong mo (an)" xfId="1279"/>
    <cellStyle name="1_Goi 1_1" xfId="1280"/>
    <cellStyle name="1_Goi 1_1 2" xfId="2992"/>
    <cellStyle name="1_Goi 1_1_So tong hop bieu 05" xfId="1281"/>
    <cellStyle name="1_Goi so 1" xfId="1282"/>
    <cellStyle name="1_Goi thau so 08 (11-05-2007)" xfId="1283"/>
    <cellStyle name="1_Goi thau so 2 (20-6-2006)" xfId="1284"/>
    <cellStyle name="1_Goi02(25-05-2006)" xfId="1285"/>
    <cellStyle name="1_Goi02(25-05-2006) 2" xfId="2993"/>
    <cellStyle name="1_Goi02(25-05-2006)_So tong hop bieu 05" xfId="1286"/>
    <cellStyle name="1_Goi1N206" xfId="1287"/>
    <cellStyle name="1_Goi1N206 2" xfId="2994"/>
    <cellStyle name="1_Goi1N206_So tong hop bieu 05" xfId="1288"/>
    <cellStyle name="1_Goi2N206" xfId="1289"/>
    <cellStyle name="1_Goi2N206 2" xfId="2995"/>
    <cellStyle name="1_Goi2N206_So tong hop bieu 05" xfId="1290"/>
    <cellStyle name="1_Goi4N216" xfId="1291"/>
    <cellStyle name="1_Goi4N216 2" xfId="2996"/>
    <cellStyle name="1_Goi4N216_So tong hop bieu 05" xfId="1292"/>
    <cellStyle name="1_Goi5N216" xfId="1293"/>
    <cellStyle name="1_Goi5N216 2" xfId="2997"/>
    <cellStyle name="1_Goi5N216_So tong hop bieu 05" xfId="1294"/>
    <cellStyle name="1_Gia_VL cau-JIBIC-Ha-tinh" xfId="1273"/>
    <cellStyle name="1_Gia_VL cau-JIBIC-Ha-tinh 2" xfId="2990"/>
    <cellStyle name="1_Gia_VL cau-JIBIC-Ha-tinh_So tong hop bieu 05" xfId="1274"/>
    <cellStyle name="1_Gia_VLQL48_duyet " xfId="1275"/>
    <cellStyle name="1_Gia_VLQL48_duyet  2" xfId="2991"/>
    <cellStyle name="1_Gia_VLQL48_duyet _So tong hop bieu 05" xfId="1276"/>
    <cellStyle name="1_Hoi Song" xfId="1295"/>
    <cellStyle name="1_HT-LO" xfId="1296"/>
    <cellStyle name="1_HT-LO 2" xfId="2998"/>
    <cellStyle name="1_HT-LO_So tong hop bieu 05" xfId="1297"/>
    <cellStyle name="1_Huong Lam - Ban Giang (11-4-2007)" xfId="1298"/>
    <cellStyle name="1_Huong Lam - Ban Giang (11-4-2007) 2" xfId="2999"/>
    <cellStyle name="1_Huong Lam - Ban Giang (11-4-2007)_So tong hop bieu 05" xfId="1299"/>
    <cellStyle name="1_Huy dong von dau tu nam 2011" xfId="3682"/>
    <cellStyle name="1_KL" xfId="1309"/>
    <cellStyle name="1_KL 2" xfId="3004"/>
    <cellStyle name="1_Kl_DT_Tham_Dinh_497_16-4-07" xfId="1310"/>
    <cellStyle name="1_KL_DT-497" xfId="1311"/>
    <cellStyle name="1_KL_DT-497 2" xfId="3005"/>
    <cellStyle name="1_KL_DT-497_So tong hop bieu 05" xfId="1312"/>
    <cellStyle name="1_KL_DT-Khao-s¸t-TD" xfId="1313"/>
    <cellStyle name="1_KL_DT-Khao-s¸t-TD 2" xfId="3006"/>
    <cellStyle name="1_KL_DT-Khao-s¸t-TD_So tong hop bieu 05" xfId="1314"/>
    <cellStyle name="1_KL_Huong Lam - Ban Giang (11-4-2007)" xfId="1315"/>
    <cellStyle name="1_KL_Huong Lam - Ban Giang (11-4-2007) 2" xfId="3007"/>
    <cellStyle name="1_KL_Huong Lam - Ban Giang (11-4-2007)_So tong hop bieu 05" xfId="1316"/>
    <cellStyle name="1_KL_So tong hop bieu 05" xfId="1317"/>
    <cellStyle name="1_Kl6-6-05" xfId="1318"/>
    <cellStyle name="1_KLCongTh" xfId="1319"/>
    <cellStyle name="1_Kldoan3" xfId="1320"/>
    <cellStyle name="1_Kldoan3 2" xfId="3008"/>
    <cellStyle name="1_Kldoan3_So tong hop bieu 05" xfId="1321"/>
    <cellStyle name="1_KLhoxa" xfId="1322"/>
    <cellStyle name="1_Klnutgiao" xfId="1323"/>
    <cellStyle name="1_KLPA2s" xfId="1324"/>
    <cellStyle name="1_KlQdinhduyet" xfId="1325"/>
    <cellStyle name="1_KlQdinhduyet 2" xfId="3009"/>
    <cellStyle name="1_KlQdinhduyet_So tong hop bieu 05" xfId="1326"/>
    <cellStyle name="1_KlQL4goi5KCS" xfId="1327"/>
    <cellStyle name="1_Kltayth" xfId="1328"/>
    <cellStyle name="1_KltaythQDduyet" xfId="1329"/>
    <cellStyle name="1_Kluong4-2004" xfId="1330"/>
    <cellStyle name="1_Kluong4-2004 2" xfId="3010"/>
    <cellStyle name="1_Kluong4-2004_So tong hop bieu 05" xfId="1331"/>
    <cellStyle name="1_Km 48 - 53 (sua nap TVTT 6-7-2007)" xfId="1332"/>
    <cellStyle name="1_Km 48 - 53 (sua nap TVTT 6-7-2007) 2" xfId="3011"/>
    <cellStyle name="1_Km 48 - 53 (sua nap TVTT 6-7-2007)_So tong hop bieu 05" xfId="1333"/>
    <cellStyle name="1_Km2" xfId="1334"/>
    <cellStyle name="1_Km3" xfId="1335"/>
    <cellStyle name="1_km4-6" xfId="1336"/>
    <cellStyle name="1_KH2009-2011.04.12.2008.REPAIRING" xfId="1300"/>
    <cellStyle name="1_Khoi luong" xfId="1301"/>
    <cellStyle name="1_Khoi luong 2" xfId="3000"/>
    <cellStyle name="1_Khoi luong doan 1" xfId="1302"/>
    <cellStyle name="1_Khoi luong doan 1 2" xfId="3001"/>
    <cellStyle name="1_Khoi luong doan 1_So tong hop bieu 05" xfId="1303"/>
    <cellStyle name="1_Khoi luong doan 2" xfId="1304"/>
    <cellStyle name="1_Khoi luong doan 2 2" xfId="3002"/>
    <cellStyle name="1_Khoi luong doan 2_So tong hop bieu 05" xfId="1305"/>
    <cellStyle name="1_Khoi Luong Hoang Truong - Hoang Phu" xfId="1306"/>
    <cellStyle name="1_Khoi Luong Hoang Truong - Hoang Phu 2" xfId="3003"/>
    <cellStyle name="1_Khoi Luong Hoang Truong - Hoang Phu_So tong hop bieu 05" xfId="1307"/>
    <cellStyle name="1_Khoi luong_So tong hop bieu 05" xfId="1308"/>
    <cellStyle name="1_Luong A6" xfId="1337"/>
    <cellStyle name="1_maugiacotaluy" xfId="1338"/>
    <cellStyle name="1_My Thanh Son Thanh" xfId="1339"/>
    <cellStyle name="1_Nen doan K30-Kc" xfId="1340"/>
    <cellStyle name="1_Nhom I" xfId="1341"/>
    <cellStyle name="1_Nhom I 2" xfId="3012"/>
    <cellStyle name="1_Nhom I_So tong hop bieu 05" xfId="1342"/>
    <cellStyle name="1_Project N.Du" xfId="1343"/>
    <cellStyle name="1_Project N.Du 2" xfId="3013"/>
    <cellStyle name="1_Project N.Du.dien" xfId="1344"/>
    <cellStyle name="1_Project N.Du_So tong hop bieu 05" xfId="1345"/>
    <cellStyle name="1_Project QL4" xfId="1346"/>
    <cellStyle name="1_Project QL4 goi 7" xfId="1347"/>
    <cellStyle name="1_Project QL4 goi 7 2" xfId="3014"/>
    <cellStyle name="1_Project QL4 goi 7_So tong hop bieu 05" xfId="1348"/>
    <cellStyle name="1_Project QL4 goi5" xfId="1349"/>
    <cellStyle name="1_Project QL4 goi8" xfId="1350"/>
    <cellStyle name="1_QL1A-SUA2005" xfId="1351"/>
    <cellStyle name="1_QL1A-SUA2005 2" xfId="3015"/>
    <cellStyle name="1_QL1A-SUA2005_So tong hop bieu 05" xfId="1352"/>
    <cellStyle name="1_Sheet1" xfId="1353"/>
    <cellStyle name="1_Sheet1_DT_Tham_Dinh_497_16-4-07" xfId="1354"/>
    <cellStyle name="1_Sheet1_DT-497" xfId="1355"/>
    <cellStyle name="1_Sheet1_DT-Khao-s¸t-TD" xfId="1356"/>
    <cellStyle name="1_Sheet1_Huong Lam - Ban Giang (11-4-2007)" xfId="1357"/>
    <cellStyle name="1_SuoiTon" xfId="1358"/>
    <cellStyle name="1_SuoiTon 2" xfId="3016"/>
    <cellStyle name="1_SuoiTon_So tong hop bieu 05" xfId="1359"/>
    <cellStyle name="1_t" xfId="1360"/>
    <cellStyle name="1_Tam hop - Bien gioi KSTK tham dinh" xfId="1361"/>
    <cellStyle name="1_Tay THoa" xfId="1362"/>
    <cellStyle name="1_Tay THoa 2" xfId="3017"/>
    <cellStyle name="1_Tay THoa_So tong hop bieu 05" xfId="1363"/>
    <cellStyle name="1_TDT VINH - DUYET (CAU+DUONG)" xfId="1364"/>
    <cellStyle name="1_Tong hop" xfId="1372"/>
    <cellStyle name="1_Tong hop DT dieu chinh duong 38-95" xfId="1373"/>
    <cellStyle name="1_Tong hop khoi luong duong 557 (30-5-2006)" xfId="1374"/>
    <cellStyle name="1_Tong muc dau tu" xfId="1375"/>
    <cellStyle name="1_Tuyen so 1-Km0+00 - Km0+852.56" xfId="1377"/>
    <cellStyle name="1_Tuyen so 1-Km0+00 - Km0+852.56 2" xfId="3021"/>
    <cellStyle name="1_Tuyen so 1-Km0+00 - Km0+852.56_So tong hop bieu 05" xfId="1378"/>
    <cellStyle name="1_TV sua ngay 02-08-06" xfId="1379"/>
    <cellStyle name="1_TV sua ngay 02-08-06 2" xfId="3022"/>
    <cellStyle name="1_TV sua ngay 02-08-06_So tong hop bieu 05" xfId="1380"/>
    <cellStyle name="1_TH xet thau LILAMA" xfId="1365"/>
    <cellStyle name="1_Tham tra (8-11)1" xfId="1366"/>
    <cellStyle name="1_Tham tra (8-11)1 2" xfId="3018"/>
    <cellStyle name="1_Tham tra (8-11)1_So tong hop bieu 05" xfId="1367"/>
    <cellStyle name="1_THkl" xfId="1368"/>
    <cellStyle name="1_THkl 2" xfId="3019"/>
    <cellStyle name="1_THkl_So tong hop bieu 05" xfId="1369"/>
    <cellStyle name="1_THklpa2" xfId="1370"/>
    <cellStyle name="1_THklpa2 2" xfId="3020"/>
    <cellStyle name="1_THklpa2_So tong hop bieu 05" xfId="1371"/>
    <cellStyle name="1_TRUNG PMU 5" xfId="1376"/>
    <cellStyle name="1_VatLieu 3 cau -NA" xfId="1381"/>
    <cellStyle name="1_VatLieu 3 cau -NA 2" xfId="3023"/>
    <cellStyle name="1_VatLieu 3 cau -NA_So tong hop bieu 05" xfId="1382"/>
    <cellStyle name="1_ÿÿÿÿÿ" xfId="1383"/>
    <cellStyle name="1_ÿÿÿÿÿ_1" xfId="1384"/>
    <cellStyle name="1_ÿÿÿÿÿ_1 2" xfId="3024"/>
    <cellStyle name="1_ÿÿÿÿÿ_1_So tong hop bieu 05" xfId="1385"/>
    <cellStyle name="1_ÿÿÿÿÿ_Book1" xfId="1386"/>
    <cellStyle name="1_ÿÿÿÿÿ_Book1 2" xfId="3025"/>
    <cellStyle name="1_ÿÿÿÿÿ_Book1_DT_Tham_Dinh_497_16-4-07" xfId="1387"/>
    <cellStyle name="1_ÿÿÿÿÿ_Book1_DT-497" xfId="1388"/>
    <cellStyle name="1_ÿÿÿÿÿ_Book1_DT-497 2" xfId="3026"/>
    <cellStyle name="1_ÿÿÿÿÿ_Book1_DT-Khao-s¸t-TD" xfId="1389"/>
    <cellStyle name="1_ÿÿÿÿÿ_Book1_DT-Khao-s¸t-TD 2" xfId="3027"/>
    <cellStyle name="1_ÿÿÿÿÿ_Book1_Huong Lam - Ban Giang (11-4-2007)" xfId="1390"/>
    <cellStyle name="1_ÿÿÿÿÿ_Book1_Huong Lam - Ban Giang (11-4-2007) 2" xfId="3028"/>
    <cellStyle name="1_ÿÿÿÿÿ_cu thep" xfId="1391"/>
    <cellStyle name="1_ÿÿÿÿÿ_Dien URC 1" xfId="1392"/>
    <cellStyle name="1_ÿÿÿÿÿ_DT_Tham_Dinh_497_16-4-07" xfId="1393"/>
    <cellStyle name="1_ÿÿÿÿÿ_DT_Tham_Dinh_497_16-4-07 2" xfId="3029"/>
    <cellStyle name="1_ÿÿÿÿÿ_DT-497" xfId="1394"/>
    <cellStyle name="1_ÿÿÿÿÿ_DT-Khao-s¸t-TD" xfId="1395"/>
    <cellStyle name="1_ÿÿÿÿÿ_Huong Lam - Ban Giang (11-4-2007)" xfId="1396"/>
    <cellStyle name="1_ÿÿÿÿÿ_Tong hop DT dieu chinh duong 38-95" xfId="1397"/>
    <cellStyle name="1_ÿÿÿÿÿ_Tong hop DT dieu chinh duong 38-95 2" xfId="3030"/>
    <cellStyle name="10" xfId="1398"/>
    <cellStyle name="100달성" xfId="1399"/>
    <cellStyle name="_x0001_1¼„½(" xfId="1400"/>
    <cellStyle name="_x0001_1¼½(" xfId="1401"/>
    <cellStyle name="15" xfId="1402"/>
    <cellStyle name="18" xfId="1403"/>
    <cellStyle name="¹e" xfId="1404"/>
    <cellStyle name="¹eº" xfId="1405"/>
    <cellStyle name="¹éº" xfId="1406"/>
    <cellStyle name="¹eº_감곡 건축(양수장 관리사)보완최종" xfId="1407"/>
    <cellStyle name="¹éº_마곡보완" xfId="1408"/>
    <cellStyle name="¹eº_신태인배수장제진기" xfId="1409"/>
    <cellStyle name="¹éº_율북보완" xfId="1410"/>
    <cellStyle name="¹eº_음성양수장단가보완(건축)" xfId="1411"/>
    <cellStyle name="¹éºÐÀ²_      " xfId="1412"/>
    <cellStyle name="2" xfId="1413"/>
    <cellStyle name="2 2" xfId="3031"/>
    <cellStyle name="2)" xfId="1414"/>
    <cellStyle name="2_6.Bang_luong_moi_XDCB" xfId="1415"/>
    <cellStyle name="2_A che do KS +chi BQL" xfId="1416"/>
    <cellStyle name="2_BANG CAM COC GPMB 8km" xfId="1417"/>
    <cellStyle name="2_BANG CAM COC GPMB 8km 2" xfId="3032"/>
    <cellStyle name="2_BANG CAM COC GPMB 8km_So tong hop bieu 05" xfId="1418"/>
    <cellStyle name="2_Bang tong hop khoi luong" xfId="1419"/>
    <cellStyle name="2_Bieu_TH_Phuc_Vu_KTNS_2013_" xfId="1420"/>
    <cellStyle name="2_Bieu_TH_Phuc_Vu_KTNS_2013__So tong hop bieu 05" xfId="1421"/>
    <cellStyle name="2_Book1" xfId="1422"/>
    <cellStyle name="2_Book1_1" xfId="1423"/>
    <cellStyle name="2_Book1_1 2" xfId="3033"/>
    <cellStyle name="2_Book1_1_So tong hop bieu 05" xfId="1424"/>
    <cellStyle name="2_Book1_Bang noi suy KL dao dat da" xfId="1425"/>
    <cellStyle name="2_Book1_bao_cao" xfId="1426"/>
    <cellStyle name="2_Book1_Book1" xfId="1427"/>
    <cellStyle name="2_Book1_Book1 2" xfId="3034"/>
    <cellStyle name="2_Book1_Book1_So tong hop bieu 05" xfId="1428"/>
    <cellStyle name="2_Book1_Cau Hoa Son Km 1+441.06 (14-12-2006)" xfId="1429"/>
    <cellStyle name="2_Book1_Cau Hoa Son Km 1+441.06 (14-12-2006) 2" xfId="3035"/>
    <cellStyle name="2_Book1_Cau Hoa Son Km 1+441.06 (14-12-2006)_So tong hop bieu 05" xfId="1430"/>
    <cellStyle name="2_Book1_Cau Hoa Son Km 1+441.06 (22-10-2006)" xfId="1431"/>
    <cellStyle name="2_Book1_Cau Hoa Son Km 1+441.06 (22-10-2006) 2" xfId="3036"/>
    <cellStyle name="2_Book1_Cau Hoa Son Km 1+441.06 (22-10-2006)_So tong hop bieu 05" xfId="1432"/>
    <cellStyle name="2_Book1_Cau Hoa Son Km 1+441.06 (24-10-2006)" xfId="1433"/>
    <cellStyle name="2_Book1_Cau Hoa Son Km 1+441.06 (24-10-2006) 2" xfId="3037"/>
    <cellStyle name="2_Book1_Cau Hoa Son Km 1+441.06 (24-10-2006)_So tong hop bieu 05" xfId="1434"/>
    <cellStyle name="2_Book1_Cau Nam Tot(ngay 2-10-2006)" xfId="1435"/>
    <cellStyle name="2_Book1_CAU XOP XANG II(su­a)" xfId="1436"/>
    <cellStyle name="2_Book1_CAU XOP XANG II(su­a) 2" xfId="3038"/>
    <cellStyle name="2_Book1_CAU XOP XANG II(su­a)_So tong hop bieu 05" xfId="1437"/>
    <cellStyle name="2_Book1_Dieu phoi dat goi 1" xfId="1438"/>
    <cellStyle name="2_Book1_Dieu phoi dat goi 2" xfId="1439"/>
    <cellStyle name="2_Book1_DT Kha thi ngay 11-2-06" xfId="1440"/>
    <cellStyle name="2_Book1_DT Kha thi ngay 11-2-06 2" xfId="3039"/>
    <cellStyle name="2_Book1_DT Kha thi ngay 11-2-06_So tong hop bieu 05" xfId="1441"/>
    <cellStyle name="2_Book1_DT NG VIET XUAN DG51" xfId="1442"/>
    <cellStyle name="2_Book1_DT ngay 04-01-2006" xfId="1443"/>
    <cellStyle name="2_Book1_DT ngay 11-4-2006" xfId="1444"/>
    <cellStyle name="2_Book1_DT ngay 15-11-05" xfId="1445"/>
    <cellStyle name="2_Book1_DT ngay 15-11-05 2" xfId="3040"/>
    <cellStyle name="2_Book1_DT ngay 15-11-05_So tong hop bieu 05" xfId="1446"/>
    <cellStyle name="2_Book1_DT theo DM24" xfId="1447"/>
    <cellStyle name="2_Book1_Du toan KT-TCsua theo TT 03 - YC 471" xfId="1448"/>
    <cellStyle name="2_Book1_Du toan Phuong lam" xfId="1449"/>
    <cellStyle name="2_Book1_Du toan Phuong lam 2" xfId="3041"/>
    <cellStyle name="2_Book1_Du toan Phuong lam_So tong hop bieu 05" xfId="1450"/>
    <cellStyle name="2_Book1_Du toan QL 27 (23-12-2005)" xfId="1451"/>
    <cellStyle name="2_Book1_DuAnKT ngay 11-2-2006" xfId="1452"/>
    <cellStyle name="2_Book1_Goi 1" xfId="1453"/>
    <cellStyle name="2_Book1_Goi thau so 1 (14-12-2006)" xfId="1454"/>
    <cellStyle name="2_Book1_Goi thau so 1 (14-12-2006) 2" xfId="3042"/>
    <cellStyle name="2_Book1_Goi thau so 1 (14-12-2006)_So tong hop bieu 05" xfId="1455"/>
    <cellStyle name="2_Book1_Goi thau so 2 (20-6-2006)" xfId="1456"/>
    <cellStyle name="2_Book1_Goi thau so 2 (20-6-2006) 2" xfId="3043"/>
    <cellStyle name="2_Book1_Goi thau so 2 (20-6-2006)_So tong hop bieu 05" xfId="1457"/>
    <cellStyle name="2_Book1_Goi02(25-05-2006)" xfId="1458"/>
    <cellStyle name="2_Book1_K C N - HUNG DONG L.NHUA" xfId="1459"/>
    <cellStyle name="2_Book1_K C N - HUNG DONG L.NHUA 2" xfId="3044"/>
    <cellStyle name="2_Book1_K C N - HUNG DONG L.NHUA_So tong hop bieu 05" xfId="1460"/>
    <cellStyle name="2_Book1_Khoi Luong Hoang Truong - Hoang Phu" xfId="1461"/>
    <cellStyle name="2_Book1_Khoi Luong Hoang Truong - Hoang Phu 2" xfId="3045"/>
    <cellStyle name="2_Book1_Khoi Luong Hoang Truong - Hoang Phu_So tong hop bieu 05" xfId="1462"/>
    <cellStyle name="2_Book1_Muong TL" xfId="1463"/>
    <cellStyle name="2_Book1_Tong hop" xfId="1464"/>
    <cellStyle name="2_Book1_Tong hop 2" xfId="1465"/>
    <cellStyle name="2_Book1_Tong hop 2_NHAT KY" xfId="3683"/>
    <cellStyle name="2_Book1_Tong hop 3" xfId="1466"/>
    <cellStyle name="2_Book1_Tong hop 3_NHAT KY" xfId="3684"/>
    <cellStyle name="2_Book1_Tong hop_DT 2016_xa_ giao huyen ngay 8-12-2015" xfId="3685"/>
    <cellStyle name="2_Book1_Tong hop_DT NSX 2016 ngay 11-12-2015" xfId="3686"/>
    <cellStyle name="2_Book1_Tong hop_dungld 201681225638141 bieu 116" xfId="1467"/>
    <cellStyle name="2_Book1_Tong hop_huyen 1 sheet" xfId="3687"/>
    <cellStyle name="2_Book1_Tong hop_huyen 1 sheet_NHAT KY" xfId="3688"/>
    <cellStyle name="2_Book1_Tong hop_NHAT KY" xfId="3689"/>
    <cellStyle name="2_Book1_Tong hop_Que Phong gui lai (CT)" xfId="1468"/>
    <cellStyle name="2_Book1_Tong hop_SNN_Ke hoach von bao cao STC" xfId="1469"/>
    <cellStyle name="2_Book1_Tong hop_So tong hop bieu 05" xfId="1470"/>
    <cellStyle name="2_Book1_Tong hop_TH.CD. DT 2015. CHINH THUC TRINH HĐND TINH" xfId="3690"/>
    <cellStyle name="2_Book1_Tong hop_TH_DT2016_NSX_sau_TL" xfId="3691"/>
    <cellStyle name="2_Book1_Tong hop_Thu chi can doi Vinh" xfId="1471"/>
    <cellStyle name="2_Book1_Tong hop_Thuc hien XDCB 9  thang theo huyen" xfId="3692"/>
    <cellStyle name="2_Book1_Tong hop_Thuc hien XDCB 9  thang theo huyen_NHAT KY" xfId="3693"/>
    <cellStyle name="2_Book1_Tong hop_Thực hiện XDCB quý 1 2011" xfId="3694"/>
    <cellStyle name="2_Book1_Tong hop_Thực hiện XDCB quý 1 -2011" xfId="3695"/>
    <cellStyle name="2_Book1_Tong hop_Thực hiện XDCB quý 1 2011_NHAT KY" xfId="3696"/>
    <cellStyle name="2_Book1_Tong hop_Thực hiện XDCB quý 1 -2011_NHAT KY" xfId="3697"/>
    <cellStyle name="2_Book1_Tong hop_Thực hiện XDCB quý 1 -2011-mai" xfId="3698"/>
    <cellStyle name="2_Book1_Tong hop_Thực hiện XDCB quý 1 -2011-mai_NHAT KY" xfId="3699"/>
    <cellStyle name="2_Book1_Tong hop_vuot thu nam 2015" xfId="3700"/>
    <cellStyle name="2_Book1_Tuyen so 1-Km0+00 - Km0+852.56" xfId="1472"/>
    <cellStyle name="2_Book1_TV sua ngay 02-08-06" xfId="1473"/>
    <cellStyle name="2_Book1_VUOT THU 2015" xfId="3701"/>
    <cellStyle name="2_Book1_Vuot thu nam 2013 chinh thuc" xfId="3702"/>
    <cellStyle name="2_Book1_ÿÿÿÿÿ" xfId="1474"/>
    <cellStyle name="2_C" xfId="1475"/>
    <cellStyle name="2_Cau Hoi 115" xfId="1476"/>
    <cellStyle name="2_Cau Hoi 115 2" xfId="3046"/>
    <cellStyle name="2_Cau Hoi 115_So tong hop bieu 05" xfId="1477"/>
    <cellStyle name="2_Cau Hua Trai (TT 04)" xfId="1478"/>
    <cellStyle name="2_Cau Nam Tot(ngay 2-10-2006)" xfId="1479"/>
    <cellStyle name="2_Cau Nam Tot(ngay 2-10-2006) 2" xfId="3047"/>
    <cellStyle name="2_Cau Nam Tot(ngay 2-10-2006)_So tong hop bieu 05" xfId="1480"/>
    <cellStyle name="2_Cau Thanh Ha 1" xfId="1481"/>
    <cellStyle name="2_Cau thuy dien Ban La (Cu Anh)" xfId="1482"/>
    <cellStyle name="2_Cau thuy dien Ban La (Cu Anh) 2" xfId="3048"/>
    <cellStyle name="2_Cau thuy dien Ban La (Cu Anh)_bao_cao" xfId="1483"/>
    <cellStyle name="2_Cau thuy dien Ban La (Cu Anh)_So tong hop bieu 05" xfId="1484"/>
    <cellStyle name="2_Cau thuy dien Ban La (Cu Anh)_VUOT THU 2015" xfId="3703"/>
    <cellStyle name="2_Cau thuy dien Ban La (Cu Anh)_VUOT THU 2015_NHAT KY" xfId="3704"/>
    <cellStyle name="2_CAU XOP XANG II(su­a)" xfId="1485"/>
    <cellStyle name="2_cong" xfId="1489"/>
    <cellStyle name="2_Chau Thon - Tan Xuan (goi 5)" xfId="1486"/>
    <cellStyle name="2_Chau Thon - Tan Xuan (KCS 8-12-06)" xfId="1487"/>
    <cellStyle name="2_Chi phi KS" xfId="1488"/>
    <cellStyle name="2_Dakt-Cau tinh Hua Phan" xfId="1490"/>
    <cellStyle name="2_DIEN" xfId="1491"/>
    <cellStyle name="2_Dieu phoi dat goi 1" xfId="1492"/>
    <cellStyle name="2_Dieu phoi dat goi 1 2" xfId="3049"/>
    <cellStyle name="2_Dieu phoi dat goi 1_So tong hop bieu 05" xfId="1493"/>
    <cellStyle name="2_Dieu phoi dat goi 2" xfId="1494"/>
    <cellStyle name="2_Dieu phoi dat goi 2 2" xfId="3050"/>
    <cellStyle name="2_Dieu phoi dat goi 2_So tong hop bieu 05" xfId="1495"/>
    <cellStyle name="2_Dinh muc thiet ke" xfId="1496"/>
    <cellStyle name="2_DONGIA" xfId="1497"/>
    <cellStyle name="2_DT 2007_phong Gia_chi tiet_QD_UB" xfId="1498"/>
    <cellStyle name="2_DT 2007_phong Gia_chi tiet_QD_UB 2" xfId="1499"/>
    <cellStyle name="2_DT 2007_phong Gia_chi tiet_QD_UB 2_NHAT KY" xfId="3705"/>
    <cellStyle name="2_DT 2007_phong Gia_chi tiet_QD_UB 3" xfId="1500"/>
    <cellStyle name="2_DT 2007_phong Gia_chi tiet_QD_UB 3_NHAT KY" xfId="3706"/>
    <cellStyle name="2_DT 2007_phong Gia_chi tiet_QD_UB_DT 2016_xa_ giao huyen ngay 8-12-2015" xfId="3707"/>
    <cellStyle name="2_DT 2007_phong Gia_chi tiet_QD_UB_DT NSX 2016 ngay 11-12-2015" xfId="3708"/>
    <cellStyle name="2_DT 2007_phong Gia_chi tiet_QD_UB_dungld 201681225638141 bieu 116" xfId="1501"/>
    <cellStyle name="2_DT 2007_phong Gia_chi tiet_QD_UB_huyen 1 sheet" xfId="3709"/>
    <cellStyle name="2_DT 2007_phong Gia_chi tiet_QD_UB_huyen 1 sheet_NHAT KY" xfId="3710"/>
    <cellStyle name="2_DT 2007_phong Gia_chi tiet_QD_UB_NHAT KY" xfId="3711"/>
    <cellStyle name="2_DT 2007_phong Gia_chi tiet_QD_UB_Que Phong gui lai (CT)" xfId="1502"/>
    <cellStyle name="2_DT 2007_phong Gia_chi tiet_QD_UB_SNN_Ke hoach von bao cao STC" xfId="1503"/>
    <cellStyle name="2_DT 2007_phong Gia_chi tiet_QD_UB_So tong hop bieu 05" xfId="1504"/>
    <cellStyle name="2_DT 2007_phong Gia_chi tiet_QD_UB_TH.CD. DT 2015. CHINH THUC TRINH HĐND TINH" xfId="3712"/>
    <cellStyle name="2_DT 2007_phong Gia_chi tiet_QD_UB_TH_DT2016_NSX_sau_TL" xfId="3713"/>
    <cellStyle name="2_DT 2007_phong Gia_chi tiet_QD_UB_Thu chi can doi Vinh" xfId="1505"/>
    <cellStyle name="2_DT 2007_phong Gia_chi tiet_QD_UB_Thuc hien XDCB 9  thang theo huyen" xfId="3714"/>
    <cellStyle name="2_DT 2007_phong Gia_chi tiet_QD_UB_Thuc hien XDCB 9  thang theo huyen_NHAT KY" xfId="3715"/>
    <cellStyle name="2_DT 2007_phong Gia_chi tiet_QD_UB_Thực hiện XDCB quý 1 2011" xfId="3716"/>
    <cellStyle name="2_DT 2007_phong Gia_chi tiet_QD_UB_Thực hiện XDCB quý 1 -2011" xfId="3717"/>
    <cellStyle name="2_DT 2007_phong Gia_chi tiet_QD_UB_Thực hiện XDCB quý 1 2011_NHAT KY" xfId="3718"/>
    <cellStyle name="2_DT 2007_phong Gia_chi tiet_QD_UB_Thực hiện XDCB quý 1 -2011_NHAT KY" xfId="3719"/>
    <cellStyle name="2_DT 2007_phong Gia_chi tiet_QD_UB_Thực hiện XDCB quý 1 -2011-mai" xfId="3720"/>
    <cellStyle name="2_DT 2007_phong Gia_chi tiet_QD_UB_Thực hiện XDCB quý 1 -2011-mai_NHAT KY" xfId="3721"/>
    <cellStyle name="2_DT 2007_phong Gia_chi tiet_QD_UB_vuot thu nam 2015" xfId="3722"/>
    <cellStyle name="2_DT 2008_Vxa_Ngay 26_12_2007" xfId="1506"/>
    <cellStyle name="2_DT 2008_Vxa_Ngay 26_12_2007 2" xfId="1507"/>
    <cellStyle name="2_DT 2008_Vxa_Ngay 26_12_2007 2_NHAT KY" xfId="3723"/>
    <cellStyle name="2_DT 2008_Vxa_Ngay 26_12_2007 3" xfId="1508"/>
    <cellStyle name="2_DT 2008_Vxa_Ngay 26_12_2007 3_NHAT KY" xfId="3724"/>
    <cellStyle name="2_DT 2008_Vxa_Ngay 26_12_2007_DT 2016_xa_ giao huyen ngay 8-12-2015" xfId="3725"/>
    <cellStyle name="2_DT 2008_Vxa_Ngay 26_12_2007_DT NSX 2016 ngay 11-12-2015" xfId="3726"/>
    <cellStyle name="2_DT 2008_Vxa_Ngay 26_12_2007_dungld 201681225638141 bieu 116" xfId="1509"/>
    <cellStyle name="2_DT 2008_Vxa_Ngay 26_12_2007_huyen 1 sheet" xfId="3727"/>
    <cellStyle name="2_DT 2008_Vxa_Ngay 26_12_2007_huyen 1 sheet_NHAT KY" xfId="3728"/>
    <cellStyle name="2_DT 2008_Vxa_Ngay 26_12_2007_NHAT KY" xfId="3729"/>
    <cellStyle name="2_DT 2008_Vxa_Ngay 26_12_2007_Que Phong gui lai (CT)" xfId="1510"/>
    <cellStyle name="2_DT 2008_Vxa_Ngay 26_12_2007_SNN_Ke hoach von bao cao STC" xfId="1511"/>
    <cellStyle name="2_DT 2008_Vxa_Ngay 26_12_2007_So tong hop bieu 05" xfId="1512"/>
    <cellStyle name="2_DT 2008_Vxa_Ngay 26_12_2007_TH.CD. DT 2015. CHINH THUC TRINH HĐND TINH" xfId="3730"/>
    <cellStyle name="2_DT 2008_Vxa_Ngay 26_12_2007_TH_DT2016_NSX_sau_TL" xfId="3731"/>
    <cellStyle name="2_DT 2008_Vxa_Ngay 26_12_2007_Thu chi can doi Vinh" xfId="1513"/>
    <cellStyle name="2_DT 2008_Vxa_Ngay 26_12_2007_Thuc hien XDCB 9  thang theo huyen" xfId="3732"/>
    <cellStyle name="2_DT 2008_Vxa_Ngay 26_12_2007_Thuc hien XDCB 9  thang theo huyen_NHAT KY" xfId="3733"/>
    <cellStyle name="2_DT 2008_Vxa_Ngay 26_12_2007_Thực hiện XDCB quý 1 2011" xfId="3734"/>
    <cellStyle name="2_DT 2008_Vxa_Ngay 26_12_2007_Thực hiện XDCB quý 1 -2011" xfId="3735"/>
    <cellStyle name="2_DT 2008_Vxa_Ngay 26_12_2007_Thực hiện XDCB quý 1 2011_NHAT KY" xfId="3736"/>
    <cellStyle name="2_DT 2008_Vxa_Ngay 26_12_2007_Thực hiện XDCB quý 1 -2011_NHAT KY" xfId="3737"/>
    <cellStyle name="2_DT 2008_Vxa_Ngay 26_12_2007_Thực hiện XDCB quý 1 -2011-mai" xfId="3738"/>
    <cellStyle name="2_DT 2008_Vxa_Ngay 26_12_2007_Thực hiện XDCB quý 1 -2011-mai_NHAT KY" xfId="3739"/>
    <cellStyle name="2_DT 2008_Vxa_Ngay 26_12_2007_vuot thu nam 2015" xfId="3740"/>
    <cellStyle name="2_DT KT ngay 10-9-2005" xfId="1515"/>
    <cellStyle name="2_DT Kha thi ngay 11-2-06" xfId="1514"/>
    <cellStyle name="2_DT NG VIET XUAN DG51" xfId="1516"/>
    <cellStyle name="2_DT NG VIET XUAN DG51 2" xfId="3051"/>
    <cellStyle name="2_DT NG VIET XUAN DG51_So tong hop bieu 05" xfId="1517"/>
    <cellStyle name="2_DT ngay 04-01-2006" xfId="1518"/>
    <cellStyle name="2_DT ngay 04-01-2006 2" xfId="3052"/>
    <cellStyle name="2_DT ngay 04-01-2006_So tong hop bieu 05" xfId="1519"/>
    <cellStyle name="2_DT ngay 11-4-2006" xfId="1520"/>
    <cellStyle name="2_DT ngay 11-4-2006 2" xfId="3053"/>
    <cellStyle name="2_DT ngay 11-4-2006_So tong hop bieu 05" xfId="1521"/>
    <cellStyle name="2_DT ngay 15-11-05" xfId="1522"/>
    <cellStyle name="2_DT theo DM24" xfId="1523"/>
    <cellStyle name="2_DT theo DM24 2" xfId="3054"/>
    <cellStyle name="2_DT theo DM24_So tong hop bieu 05" xfId="1524"/>
    <cellStyle name="2_DT-497" xfId="1525"/>
    <cellStyle name="2_DT-497 2" xfId="3055"/>
    <cellStyle name="2_DT-497_So tong hop bieu 05" xfId="1526"/>
    <cellStyle name="2_DT-Khao-s¸t-TD" xfId="1527"/>
    <cellStyle name="2_DT-Khao-s¸t-TD 2" xfId="3056"/>
    <cellStyle name="2_DT-Khao-s¸t-TD_So tong hop bieu 05" xfId="1528"/>
    <cellStyle name="2_DTXL goi 11(20-9-05)" xfId="1529"/>
    <cellStyle name="2_du toan" xfId="1530"/>
    <cellStyle name="2_du toan (03-11-05)" xfId="1531"/>
    <cellStyle name="2_Du toan (12-05-2005) Tham dinh" xfId="1532"/>
    <cellStyle name="2_Du toan (12-05-2005) Tham dinh 2" xfId="3057"/>
    <cellStyle name="2_Du toan (12-05-2005) Tham dinh_So tong hop bieu 05" xfId="1533"/>
    <cellStyle name="2_Du toan (23-05-2005) Tham dinh" xfId="1534"/>
    <cellStyle name="2_Du toan (23-05-2005) Tham dinh 2" xfId="3058"/>
    <cellStyle name="2_Du toan (23-05-2005) Tham dinh_So tong hop bieu 05" xfId="1535"/>
    <cellStyle name="2_Du toan (5 - 04 - 2004)" xfId="1536"/>
    <cellStyle name="2_Du toan (5 - 04 - 2004) 2" xfId="3059"/>
    <cellStyle name="2_Du toan (5 - 04 - 2004)_So tong hop bieu 05" xfId="1537"/>
    <cellStyle name="2_Du toan (6-3-2005)" xfId="1538"/>
    <cellStyle name="2_Du toan (Ban A)" xfId="1539"/>
    <cellStyle name="2_Du toan (Ban A) 2" xfId="3060"/>
    <cellStyle name="2_Du toan (Ban A)_So tong hop bieu 05" xfId="1540"/>
    <cellStyle name="2_Du toan (ngay 13 - 07 - 2004)" xfId="1541"/>
    <cellStyle name="2_Du toan (ngay 13 - 07 - 2004) 2" xfId="3061"/>
    <cellStyle name="2_Du toan (ngay 13 - 07 - 2004)_So tong hop bieu 05" xfId="1542"/>
    <cellStyle name="2_Du toan (ngay 25-9-06)" xfId="1543"/>
    <cellStyle name="2_Du toan 2008_Vanxa_Tuchu_Khong tu chu" xfId="1544"/>
    <cellStyle name="2_Du toan 2008_Vanxa_Tuchu_Khong tu chu 2" xfId="1545"/>
    <cellStyle name="2_Du toan 2008_Vanxa_Tuchu_Khong tu chu 2_NHAT KY" xfId="3741"/>
    <cellStyle name="2_Du toan 2008_Vanxa_Tuchu_Khong tu chu 3" xfId="1546"/>
    <cellStyle name="2_Du toan 2008_Vanxa_Tuchu_Khong tu chu 3_NHAT KY" xfId="3742"/>
    <cellStyle name="2_Du toan 2008_Vanxa_Tuchu_Khong tu chu_DT 2016_xa_ giao huyen ngay 8-12-2015" xfId="3743"/>
    <cellStyle name="2_Du toan 2008_Vanxa_Tuchu_Khong tu chu_DT NSX 2016 ngay 11-12-2015" xfId="3744"/>
    <cellStyle name="2_Du toan 2008_Vanxa_Tuchu_Khong tu chu_dungld 201681225638141 bieu 116" xfId="1547"/>
    <cellStyle name="2_Du toan 2008_Vanxa_Tuchu_Khong tu chu_huyen 1 sheet" xfId="3745"/>
    <cellStyle name="2_Du toan 2008_Vanxa_Tuchu_Khong tu chu_huyen 1 sheet_NHAT KY" xfId="3746"/>
    <cellStyle name="2_Du toan 2008_Vanxa_Tuchu_Khong tu chu_NHAT KY" xfId="3747"/>
    <cellStyle name="2_Du toan 2008_Vanxa_Tuchu_Khong tu chu_Que Phong gui lai (CT)" xfId="1548"/>
    <cellStyle name="2_Du toan 2008_Vanxa_Tuchu_Khong tu chu_SNN_Ke hoach von bao cao STC" xfId="1549"/>
    <cellStyle name="2_Du toan 2008_Vanxa_Tuchu_Khong tu chu_So tong hop bieu 05" xfId="1550"/>
    <cellStyle name="2_Du toan 2008_Vanxa_Tuchu_Khong tu chu_TH.CD. DT 2015. CHINH THUC TRINH HĐND TINH" xfId="3748"/>
    <cellStyle name="2_Du toan 2008_Vanxa_Tuchu_Khong tu chu_TH_DT2016_NSX_sau_TL" xfId="3749"/>
    <cellStyle name="2_Du toan 2008_Vanxa_Tuchu_Khong tu chu_Thu chi can doi Vinh" xfId="1551"/>
    <cellStyle name="2_Du toan 2008_Vanxa_Tuchu_Khong tu chu_Thuc hien XDCB 9  thang theo huyen" xfId="3750"/>
    <cellStyle name="2_Du toan 2008_Vanxa_Tuchu_Khong tu chu_Thuc hien XDCB 9  thang theo huyen_NHAT KY" xfId="3751"/>
    <cellStyle name="2_Du toan 2008_Vanxa_Tuchu_Khong tu chu_Thực hiện XDCB quý 1 2011" xfId="3752"/>
    <cellStyle name="2_Du toan 2008_Vanxa_Tuchu_Khong tu chu_Thực hiện XDCB quý 1 -2011" xfId="3753"/>
    <cellStyle name="2_Du toan 2008_Vanxa_Tuchu_Khong tu chu_Thực hiện XDCB quý 1 2011_NHAT KY" xfId="3754"/>
    <cellStyle name="2_Du toan 2008_Vanxa_Tuchu_Khong tu chu_Thực hiện XDCB quý 1 -2011_NHAT KY" xfId="3755"/>
    <cellStyle name="2_Du toan 2008_Vanxa_Tuchu_Khong tu chu_Thực hiện XDCB quý 1 -2011-mai" xfId="3756"/>
    <cellStyle name="2_Du toan 2008_Vanxa_Tuchu_Khong tu chu_Thực hiện XDCB quý 1 -2011-mai_NHAT KY" xfId="3757"/>
    <cellStyle name="2_Du toan 2008_Vanxa_Tuchu_Khong tu chu_vuot thu nam 2015" xfId="3758"/>
    <cellStyle name="2_Du toan 2008_VX_sau thao luan" xfId="1552"/>
    <cellStyle name="2_Du toan 2008_VX_sau thao luan_DT 2016_xa_ giao huyen ngay 8-12-2015" xfId="3759"/>
    <cellStyle name="2_Du toan 2008_VX_sau thao luan_DT NSX 2016 ngay 11-12-2015" xfId="3760"/>
    <cellStyle name="2_Du toan 2008_VX_sau thao luan_dungld 201681225638141 bieu 116" xfId="1553"/>
    <cellStyle name="2_Du toan 2008_VX_sau thao luan_NHAT KY" xfId="3761"/>
    <cellStyle name="2_Du toan 2008_VX_sau thao luan_Que Phong gui lai (CT)" xfId="1554"/>
    <cellStyle name="2_Du toan 2008_VX_sau thao luan_So tong hop bieu 05" xfId="1555"/>
    <cellStyle name="2_Du toan 2008_VX_sau thao luan_TH.CD. DT 2015. CHINH THUC TRINH HĐND TINH" xfId="3762"/>
    <cellStyle name="2_Du toan 2008_VX_sau thao luan_TH_DT2016_NSX_sau_TL" xfId="3763"/>
    <cellStyle name="2_Du toan 2008_VX_sau thao luan_Thu chi can doi Vinh" xfId="1556"/>
    <cellStyle name="2_Du toan 2008_VX_sau thao luan_vuot thu nam 2015" xfId="3764"/>
    <cellStyle name="2_Du toan 558 (Km17+508.12 - Km 22)" xfId="1557"/>
    <cellStyle name="2_Du toan 558 (Km17+508.12 - Km 22) 2" xfId="3062"/>
    <cellStyle name="2_Du toan 558 (Km17+508.12 - Km 22)_bao_cao" xfId="1558"/>
    <cellStyle name="2_Du toan 558 (Km17+508.12 - Km 22)_So tong hop bieu 05" xfId="1559"/>
    <cellStyle name="2_Du toan 558 (Km17+508.12 - Km 22)_VUOT THU 2015" xfId="3765"/>
    <cellStyle name="2_Du toan 558 (Km17+508.12 - Km 22)_VUOT THU 2015_NHAT KY" xfId="3766"/>
    <cellStyle name="2_Du toan bo sung (11-2004)" xfId="1560"/>
    <cellStyle name="2_Du toan Cang Vung Ang (Tham tra 3-11-06)" xfId="1561"/>
    <cellStyle name="2_Du toan Cang Vung Ang (Tham tra 3-11-06) 2" xfId="3063"/>
    <cellStyle name="2_Du toan Cang Vung Ang (Tham tra 3-11-06)_So tong hop bieu 05" xfId="1562"/>
    <cellStyle name="2_Du toan Cang Vung Ang ngay 09-8-06 " xfId="1563"/>
    <cellStyle name="2_Du toan Cang Vung Ang ngay 09-8-06  2" xfId="3064"/>
    <cellStyle name="2_Du toan Cang Vung Ang ngay 09-8-06 _So tong hop bieu 05" xfId="1564"/>
    <cellStyle name="2_Du toan dieu chin theo don gia moi (1-2-2007)" xfId="1565"/>
    <cellStyle name="2_Du toan Goi 1" xfId="1566"/>
    <cellStyle name="2_Du toan Goi 1 2" xfId="3065"/>
    <cellStyle name="2_Du toan Goi 1_So tong hop bieu 05" xfId="1567"/>
    <cellStyle name="2_du toan goi 12" xfId="1568"/>
    <cellStyle name="2_Du toan Goi 2" xfId="1569"/>
    <cellStyle name="2_Du toan Goi 2 2" xfId="3066"/>
    <cellStyle name="2_Du toan Goi 2_So tong hop bieu 05" xfId="1570"/>
    <cellStyle name="2_Du toan Huong Lam - Ban Giang (ngay28-11-06)" xfId="1571"/>
    <cellStyle name="2_Du toan Huong Lam - Ban Giang (ngay28-11-06) 2" xfId="3067"/>
    <cellStyle name="2_Du toan Huong Lam - Ban Giang (ngay28-11-06)_So tong hop bieu 05" xfId="1572"/>
    <cellStyle name="2_Du toan Huong Lam - Ban Giang theo DG 59 (ngay3-2-07)" xfId="1573"/>
    <cellStyle name="2_Du toan Huong Lam - Ban Giang theo DG 59 (ngay3-2-07) 2" xfId="3068"/>
    <cellStyle name="2_Du toan Huong Lam - Ban Giang theo DG 59 (ngay3-2-07)_So tong hop bieu 05" xfId="1574"/>
    <cellStyle name="2_Du toan KT-TCsua theo TT 03 - YC 471" xfId="1575"/>
    <cellStyle name="2_Du toan KT-TCsua theo TT 03 - YC 471 2" xfId="3069"/>
    <cellStyle name="2_Du toan KT-TCsua theo TT 03 - YC 471_So tong hop bieu 05" xfId="1576"/>
    <cellStyle name="2_Du toan ngay (28-10-2005)" xfId="1577"/>
    <cellStyle name="2_Du toan ngay (28-10-2005) 2" xfId="3070"/>
    <cellStyle name="2_Du toan ngay (28-10-2005)_So tong hop bieu 05" xfId="1578"/>
    <cellStyle name="2_Du toan ngay 1-9-2004 (version 1)" xfId="1579"/>
    <cellStyle name="2_Du toan ngay 1-9-2004 (version 1) 2" xfId="3071"/>
    <cellStyle name="2_Du toan ngay 1-9-2004 (version 1)_So tong hop bieu 05" xfId="1580"/>
    <cellStyle name="2_Du toan Phuong lam" xfId="1581"/>
    <cellStyle name="2_Du toan QL 27 (23-12-2005)" xfId="1582"/>
    <cellStyle name="2_Du toan QL 27 (23-12-2005) 2" xfId="3072"/>
    <cellStyle name="2_Du toan QL 27 (23-12-2005)_So tong hop bieu 05" xfId="1583"/>
    <cellStyle name="2_DuAnKT ngay 11-2-2006" xfId="1584"/>
    <cellStyle name="2_DuAnKT ngay 11-2-2006 2" xfId="3073"/>
    <cellStyle name="2_DuAnKT ngay 11-2-2006_So tong hop bieu 05" xfId="1585"/>
    <cellStyle name="2_Duyet DT-KTTC(GDI)QD so 790" xfId="1586"/>
    <cellStyle name="2_Final  Settlement sheets 27b(DVQL)" xfId="1587"/>
    <cellStyle name="2_goi 1" xfId="1592"/>
    <cellStyle name="2_Goi 1 (TT04)" xfId="1593"/>
    <cellStyle name="2_goi 1 duyet theo luong mo (an)" xfId="1594"/>
    <cellStyle name="2_Goi 1_1" xfId="1595"/>
    <cellStyle name="2_Goi 1_1 2" xfId="3076"/>
    <cellStyle name="2_Goi 1_1_So tong hop bieu 05" xfId="1596"/>
    <cellStyle name="2_Goi so 1" xfId="1597"/>
    <cellStyle name="2_Goi thau so 08 (11-05-2007)" xfId="1598"/>
    <cellStyle name="2_Goi thau so 2 (20-6-2006)" xfId="1599"/>
    <cellStyle name="2_Goi02(25-05-2006)" xfId="1600"/>
    <cellStyle name="2_Goi02(25-05-2006) 2" xfId="3077"/>
    <cellStyle name="2_Goi02(25-05-2006)_So tong hop bieu 05" xfId="1601"/>
    <cellStyle name="2_Goi1N206" xfId="1602"/>
    <cellStyle name="2_Goi1N206 2" xfId="3078"/>
    <cellStyle name="2_Goi1N206_So tong hop bieu 05" xfId="1603"/>
    <cellStyle name="2_Goi2N206" xfId="1604"/>
    <cellStyle name="2_Goi2N206 2" xfId="3079"/>
    <cellStyle name="2_Goi2N206_So tong hop bieu 05" xfId="1605"/>
    <cellStyle name="2_Goi4N216" xfId="1606"/>
    <cellStyle name="2_Goi4N216 2" xfId="3080"/>
    <cellStyle name="2_Goi4N216_So tong hop bieu 05" xfId="1607"/>
    <cellStyle name="2_Goi5N216" xfId="1608"/>
    <cellStyle name="2_Goi5N216 2" xfId="3081"/>
    <cellStyle name="2_Goi5N216_So tong hop bieu 05" xfId="1609"/>
    <cellStyle name="2_Gia_VL cau-JIBIC-Ha-tinh" xfId="1588"/>
    <cellStyle name="2_Gia_VL cau-JIBIC-Ha-tinh 2" xfId="3074"/>
    <cellStyle name="2_Gia_VL cau-JIBIC-Ha-tinh_So tong hop bieu 05" xfId="1589"/>
    <cellStyle name="2_Gia_VLQL48_duyet " xfId="1590"/>
    <cellStyle name="2_Gia_VLQL48_duyet  2" xfId="3075"/>
    <cellStyle name="2_Gia_VLQL48_duyet _So tong hop bieu 05" xfId="1591"/>
    <cellStyle name="2_Hoi Song" xfId="1610"/>
    <cellStyle name="2_HT-LO" xfId="1611"/>
    <cellStyle name="2_HT-LO 2" xfId="3082"/>
    <cellStyle name="2_HT-LO_So tong hop bieu 05" xfId="1612"/>
    <cellStyle name="2_Huong Lam - Ban Giang (11-4-2007)" xfId="1613"/>
    <cellStyle name="2_Huong Lam - Ban Giang (11-4-2007) 2" xfId="3083"/>
    <cellStyle name="2_Huong Lam - Ban Giang (11-4-2007)_So tong hop bieu 05" xfId="1614"/>
    <cellStyle name="2_KL" xfId="1623"/>
    <cellStyle name="2_KL 2" xfId="3088"/>
    <cellStyle name="2_Kl_DT_Tham_Dinh_497_16-4-07" xfId="1624"/>
    <cellStyle name="2_KL_DT-497" xfId="1625"/>
    <cellStyle name="2_KL_DT-497 2" xfId="3089"/>
    <cellStyle name="2_KL_DT-497_So tong hop bieu 05" xfId="1626"/>
    <cellStyle name="2_KL_DT-Khao-s¸t-TD" xfId="1627"/>
    <cellStyle name="2_KL_DT-Khao-s¸t-TD 2" xfId="3090"/>
    <cellStyle name="2_KL_DT-Khao-s¸t-TD_So tong hop bieu 05" xfId="1628"/>
    <cellStyle name="2_KL_Huong Lam - Ban Giang (11-4-2007)" xfId="1629"/>
    <cellStyle name="2_KL_Huong Lam - Ban Giang (11-4-2007) 2" xfId="3091"/>
    <cellStyle name="2_KL_Huong Lam - Ban Giang (11-4-2007)_So tong hop bieu 05" xfId="1630"/>
    <cellStyle name="2_KL_So tong hop bieu 05" xfId="1631"/>
    <cellStyle name="2_Kl6-6-05" xfId="1632"/>
    <cellStyle name="2_KLCongTh" xfId="1633"/>
    <cellStyle name="2_Kldoan3" xfId="1634"/>
    <cellStyle name="2_Kldoan3 2" xfId="3092"/>
    <cellStyle name="2_Kldoan3_So tong hop bieu 05" xfId="1635"/>
    <cellStyle name="2_KLhoxa" xfId="1636"/>
    <cellStyle name="2_Klnutgiao" xfId="1637"/>
    <cellStyle name="2_KLPA2s" xfId="1638"/>
    <cellStyle name="2_KlQdinhduyet" xfId="1639"/>
    <cellStyle name="2_KlQdinhduyet 2" xfId="3093"/>
    <cellStyle name="2_KlQdinhduyet_So tong hop bieu 05" xfId="1640"/>
    <cellStyle name="2_KlQL4goi5KCS" xfId="1641"/>
    <cellStyle name="2_Kltayth" xfId="1642"/>
    <cellStyle name="2_KltaythQDduyet" xfId="1643"/>
    <cellStyle name="2_Kluong4-2004" xfId="1644"/>
    <cellStyle name="2_Kluong4-2004 2" xfId="3094"/>
    <cellStyle name="2_Kluong4-2004_So tong hop bieu 05" xfId="1645"/>
    <cellStyle name="2_Km 48 - 53 (sua nap TVTT 6-7-2007)" xfId="1646"/>
    <cellStyle name="2_Km 48 - 53 (sua nap TVTT 6-7-2007) 2" xfId="3095"/>
    <cellStyle name="2_Km 48 - 53 (sua nap TVTT 6-7-2007)_So tong hop bieu 05" xfId="1647"/>
    <cellStyle name="2_Km2" xfId="1648"/>
    <cellStyle name="2_Km3" xfId="1649"/>
    <cellStyle name="2_km4-6" xfId="1650"/>
    <cellStyle name="2_Khoi luong" xfId="1615"/>
    <cellStyle name="2_Khoi luong 2" xfId="3084"/>
    <cellStyle name="2_Khoi luong doan 1" xfId="1616"/>
    <cellStyle name="2_Khoi luong doan 1 2" xfId="3085"/>
    <cellStyle name="2_Khoi luong doan 1_So tong hop bieu 05" xfId="1617"/>
    <cellStyle name="2_Khoi luong doan 2" xfId="1618"/>
    <cellStyle name="2_Khoi luong doan 2 2" xfId="3086"/>
    <cellStyle name="2_Khoi luong doan 2_So tong hop bieu 05" xfId="1619"/>
    <cellStyle name="2_Khoi Luong Hoang Truong - Hoang Phu" xfId="1620"/>
    <cellStyle name="2_Khoi Luong Hoang Truong - Hoang Phu 2" xfId="3087"/>
    <cellStyle name="2_Khoi Luong Hoang Truong - Hoang Phu_So tong hop bieu 05" xfId="1621"/>
    <cellStyle name="2_Khoi luong_So tong hop bieu 05" xfId="1622"/>
    <cellStyle name="2_Luong A6" xfId="1651"/>
    <cellStyle name="2_maugiacotaluy" xfId="1652"/>
    <cellStyle name="2_My Thanh Son Thanh" xfId="1653"/>
    <cellStyle name="2_Nen doan K30-Kc" xfId="1654"/>
    <cellStyle name="2_Nhom I" xfId="1655"/>
    <cellStyle name="2_Nhom I 2" xfId="3096"/>
    <cellStyle name="2_Nhom I_So tong hop bieu 05" xfId="1656"/>
    <cellStyle name="2_Project N.Du" xfId="1657"/>
    <cellStyle name="2_Project N.Du 2" xfId="3097"/>
    <cellStyle name="2_Project N.Du.dien" xfId="1658"/>
    <cellStyle name="2_Project N.Du_So tong hop bieu 05" xfId="1659"/>
    <cellStyle name="2_Project QL4" xfId="1660"/>
    <cellStyle name="2_Project QL4 goi 7" xfId="1661"/>
    <cellStyle name="2_Project QL4 goi 7 2" xfId="3098"/>
    <cellStyle name="2_Project QL4 goi 7_So tong hop bieu 05" xfId="1662"/>
    <cellStyle name="2_Project QL4 goi5" xfId="1663"/>
    <cellStyle name="2_Project QL4 goi8" xfId="1664"/>
    <cellStyle name="2_QL1A-SUA2005" xfId="1665"/>
    <cellStyle name="2_QL1A-SUA2005 2" xfId="3099"/>
    <cellStyle name="2_QL1A-SUA2005_So tong hop bieu 05" xfId="1666"/>
    <cellStyle name="2_Sheet1" xfId="1667"/>
    <cellStyle name="2_Sheet1_DT_Tham_Dinh_497_16-4-07" xfId="1668"/>
    <cellStyle name="2_Sheet1_DT-497" xfId="1669"/>
    <cellStyle name="2_Sheet1_DT-Khao-s¸t-TD" xfId="1670"/>
    <cellStyle name="2_Sheet1_Huong Lam - Ban Giang (11-4-2007)" xfId="1671"/>
    <cellStyle name="2_SuoiTon" xfId="1672"/>
    <cellStyle name="2_SuoiTon 2" xfId="3100"/>
    <cellStyle name="2_SuoiTon_So tong hop bieu 05" xfId="1673"/>
    <cellStyle name="2_t" xfId="1674"/>
    <cellStyle name="2_Tam hop - Bien gioi KSTK tham dinh" xfId="1675"/>
    <cellStyle name="2_Tay THoa" xfId="1676"/>
    <cellStyle name="2_Tay THoa 2" xfId="3101"/>
    <cellStyle name="2_Tay THoa_So tong hop bieu 05" xfId="1677"/>
    <cellStyle name="2_TDT VINH - DUYET (CAU+DUONG)" xfId="1678"/>
    <cellStyle name="2_Tong hop" xfId="1685"/>
    <cellStyle name="2_Tong hop DT dieu chinh duong 38-95" xfId="1686"/>
    <cellStyle name="2_Tong hop khoi luong duong 557 (30-5-2006)" xfId="1687"/>
    <cellStyle name="2_Tong muc dau tu" xfId="1688"/>
    <cellStyle name="2_Tuyen so 1-Km0+00 - Km0+852.56" xfId="1690"/>
    <cellStyle name="2_Tuyen so 1-Km0+00 - Km0+852.56 2" xfId="3105"/>
    <cellStyle name="2_Tuyen so 1-Km0+00 - Km0+852.56_So tong hop bieu 05" xfId="1691"/>
    <cellStyle name="2_TV sua ngay 02-08-06" xfId="1692"/>
    <cellStyle name="2_TV sua ngay 02-08-06 2" xfId="3106"/>
    <cellStyle name="2_TV sua ngay 02-08-06_So tong hop bieu 05" xfId="1693"/>
    <cellStyle name="2_Tham tra (8-11)1" xfId="1679"/>
    <cellStyle name="2_Tham tra (8-11)1 2" xfId="3102"/>
    <cellStyle name="2_Tham tra (8-11)1_So tong hop bieu 05" xfId="1680"/>
    <cellStyle name="2_THkl" xfId="1681"/>
    <cellStyle name="2_THkl 2" xfId="3103"/>
    <cellStyle name="2_THkl_So tong hop bieu 05" xfId="1682"/>
    <cellStyle name="2_THklpa2" xfId="1683"/>
    <cellStyle name="2_THklpa2 2" xfId="3104"/>
    <cellStyle name="2_THklpa2_So tong hop bieu 05" xfId="1684"/>
    <cellStyle name="2_TRUNG PMU 5" xfId="1689"/>
    <cellStyle name="2_VatLieu 3 cau -NA" xfId="1694"/>
    <cellStyle name="2_VatLieu 3 cau -NA 2" xfId="3107"/>
    <cellStyle name="2_VatLieu 3 cau -NA_So tong hop bieu 05" xfId="1695"/>
    <cellStyle name="2_ÿÿÿÿÿ" xfId="1696"/>
    <cellStyle name="2_ÿÿÿÿÿ_1" xfId="1697"/>
    <cellStyle name="2_ÿÿÿÿÿ_1 2" xfId="3108"/>
    <cellStyle name="2_ÿÿÿÿÿ_1_So tong hop bieu 05" xfId="1698"/>
    <cellStyle name="2_ÿÿÿÿÿ_Book1" xfId="1699"/>
    <cellStyle name="2_ÿÿÿÿÿ_Book1 2" xfId="3109"/>
    <cellStyle name="2_ÿÿÿÿÿ_Book1_DT_Tham_Dinh_497_16-4-07" xfId="1700"/>
    <cellStyle name="2_ÿÿÿÿÿ_Book1_DT-497" xfId="1701"/>
    <cellStyle name="2_ÿÿÿÿÿ_Book1_DT-497 2" xfId="3110"/>
    <cellStyle name="2_ÿÿÿÿÿ_Book1_DT-Khao-s¸t-TD" xfId="1702"/>
    <cellStyle name="2_ÿÿÿÿÿ_Book1_DT-Khao-s¸t-TD 2" xfId="3111"/>
    <cellStyle name="2_ÿÿÿÿÿ_Book1_Huong Lam - Ban Giang (11-4-2007)" xfId="1703"/>
    <cellStyle name="2_ÿÿÿÿÿ_Book1_Huong Lam - Ban Giang (11-4-2007) 2" xfId="3112"/>
    <cellStyle name="2_ÿÿÿÿÿ_cu thep" xfId="1704"/>
    <cellStyle name="2_ÿÿÿÿÿ_Dien URC 1" xfId="1705"/>
    <cellStyle name="2_ÿÿÿÿÿ_DT_Tham_Dinh_497_16-4-07" xfId="1706"/>
    <cellStyle name="2_ÿÿÿÿÿ_DT_Tham_Dinh_497_16-4-07 2" xfId="3113"/>
    <cellStyle name="2_ÿÿÿÿÿ_DT-497" xfId="1707"/>
    <cellStyle name="2_ÿÿÿÿÿ_DT-Khao-s¸t-TD" xfId="1708"/>
    <cellStyle name="2_ÿÿÿÿÿ_Huong Lam - Ban Giang (11-4-2007)" xfId="1709"/>
    <cellStyle name="2_ÿÿÿÿÿ_Tong hop DT dieu chinh duong 38-95" xfId="1710"/>
    <cellStyle name="2_ÿÿÿÿÿ_Tong hop DT dieu chinh duong 38-95 2" xfId="3114"/>
    <cellStyle name="20" xfId="1711"/>
    <cellStyle name="20 2" xfId="3115"/>
    <cellStyle name="20% - Accent1" xfId="1712" builtinId="30" customBuiltin="1"/>
    <cellStyle name="20% - Accent1 2" xfId="1713"/>
    <cellStyle name="20% - Accent1 3" xfId="1714"/>
    <cellStyle name="20% - Accent1 4" xfId="1715"/>
    <cellStyle name="20% - Accent1 5" xfId="1716"/>
    <cellStyle name="20% - Accent2" xfId="1717" builtinId="34" customBuiltin="1"/>
    <cellStyle name="20% - Accent2 2" xfId="1718"/>
    <cellStyle name="20% - Accent2 3" xfId="1719"/>
    <cellStyle name="20% - Accent2 4" xfId="1720"/>
    <cellStyle name="20% - Accent2 5" xfId="1721"/>
    <cellStyle name="20% - Accent3" xfId="1722" builtinId="38" customBuiltin="1"/>
    <cellStyle name="20% - Accent3 2" xfId="1723"/>
    <cellStyle name="20% - Accent3 3" xfId="1724"/>
    <cellStyle name="20% - Accent3 4" xfId="1725"/>
    <cellStyle name="20% - Accent3 5" xfId="1726"/>
    <cellStyle name="20% - Accent4" xfId="1727" builtinId="42" customBuiltin="1"/>
    <cellStyle name="20% - Accent4 2" xfId="1728"/>
    <cellStyle name="20% - Accent4 3" xfId="1729"/>
    <cellStyle name="20% - Accent4 4" xfId="1730"/>
    <cellStyle name="20% - Accent4 5" xfId="1731"/>
    <cellStyle name="20% - Accent5" xfId="1732" builtinId="46" customBuiltin="1"/>
    <cellStyle name="20% - Accent5 2" xfId="1733"/>
    <cellStyle name="20% - Accent5 3" xfId="1734"/>
    <cellStyle name="20% - Accent5 4" xfId="1735"/>
    <cellStyle name="20% - Accent5 5" xfId="1736"/>
    <cellStyle name="20% - Accent6" xfId="1737" builtinId="50" customBuiltin="1"/>
    <cellStyle name="20% - Accent6 2" xfId="1738"/>
    <cellStyle name="20% - Accent6 3" xfId="1739"/>
    <cellStyle name="20% - Accent6 4" xfId="1740"/>
    <cellStyle name="20% - Accent6 5" xfId="1741"/>
    <cellStyle name="20% - 강조색1" xfId="1742"/>
    <cellStyle name="20% - 강조색2" xfId="1743"/>
    <cellStyle name="20% - 강조색3" xfId="1744"/>
    <cellStyle name="20% - 강조색4" xfId="1745"/>
    <cellStyle name="20% - 강조색5" xfId="1746"/>
    <cellStyle name="20% - 강조색6" xfId="1747"/>
    <cellStyle name="-2001" xfId="1748"/>
    <cellStyle name="3" xfId="1749"/>
    <cellStyle name="3 2" xfId="3116"/>
    <cellStyle name="3_6.Bang_luong_moi_XDCB" xfId="1750"/>
    <cellStyle name="3_A che do KS +chi BQL" xfId="1751"/>
    <cellStyle name="3_BANG CAM COC GPMB 8km" xfId="1752"/>
    <cellStyle name="3_BANG CAM COC GPMB 8km 2" xfId="3117"/>
    <cellStyle name="3_BANG CAM COC GPMB 8km_So tong hop bieu 05" xfId="1753"/>
    <cellStyle name="3_Bang tong hop khoi luong" xfId="1754"/>
    <cellStyle name="3_Bieu_TH_Phuc_Vu_KTNS_2013_" xfId="1755"/>
    <cellStyle name="3_Bieu_TH_Phuc_Vu_KTNS_2013__So tong hop bieu 05" xfId="1756"/>
    <cellStyle name="3_Book1" xfId="1757"/>
    <cellStyle name="3_Book1_1" xfId="1758"/>
    <cellStyle name="3_Book1_1 2" xfId="3118"/>
    <cellStyle name="3_Book1_1_So tong hop bieu 05" xfId="1759"/>
    <cellStyle name="3_Book1_Bang noi suy KL dao dat da" xfId="1760"/>
    <cellStyle name="3_Book1_Book1" xfId="1761"/>
    <cellStyle name="3_Book1_Book1 2" xfId="3119"/>
    <cellStyle name="3_Book1_Book1_So tong hop bieu 05" xfId="1762"/>
    <cellStyle name="3_Book1_Cau Hoa Son Km 1+441.06 (14-12-2006)" xfId="1763"/>
    <cellStyle name="3_Book1_Cau Hoa Son Km 1+441.06 (14-12-2006) 2" xfId="3120"/>
    <cellStyle name="3_Book1_Cau Hoa Son Km 1+441.06 (14-12-2006)_So tong hop bieu 05" xfId="1764"/>
    <cellStyle name="3_Book1_Cau Hoa Son Km 1+441.06 (22-10-2006)" xfId="1765"/>
    <cellStyle name="3_Book1_Cau Hoa Son Km 1+441.06 (22-10-2006) 2" xfId="3121"/>
    <cellStyle name="3_Book1_Cau Hoa Son Km 1+441.06 (22-10-2006)_So tong hop bieu 05" xfId="1766"/>
    <cellStyle name="3_Book1_Cau Hoa Son Km 1+441.06 (24-10-2006)" xfId="1767"/>
    <cellStyle name="3_Book1_Cau Hoa Son Km 1+441.06 (24-10-2006) 2" xfId="3122"/>
    <cellStyle name="3_Book1_Cau Hoa Son Km 1+441.06 (24-10-2006)_So tong hop bieu 05" xfId="1768"/>
    <cellStyle name="3_Book1_Cau Nam Tot(ngay 2-10-2006)" xfId="1769"/>
    <cellStyle name="3_Book1_CAU XOP XANG II(su­a)" xfId="1770"/>
    <cellStyle name="3_Book1_CAU XOP XANG II(su­a) 2" xfId="3123"/>
    <cellStyle name="3_Book1_CAU XOP XANG II(su­a)_So tong hop bieu 05" xfId="1771"/>
    <cellStyle name="3_Book1_Dieu phoi dat goi 1" xfId="1772"/>
    <cellStyle name="3_Book1_Dieu phoi dat goi 2" xfId="1773"/>
    <cellStyle name="3_Book1_DT Kha thi ngay 11-2-06" xfId="1774"/>
    <cellStyle name="3_Book1_DT Kha thi ngay 11-2-06 2" xfId="3124"/>
    <cellStyle name="3_Book1_DT Kha thi ngay 11-2-06_So tong hop bieu 05" xfId="1775"/>
    <cellStyle name="3_Book1_DT NG VIET XUAN DG51" xfId="1776"/>
    <cellStyle name="3_Book1_DT ngay 04-01-2006" xfId="1777"/>
    <cellStyle name="3_Book1_DT ngay 11-4-2006" xfId="1778"/>
    <cellStyle name="3_Book1_DT ngay 15-11-05" xfId="1779"/>
    <cellStyle name="3_Book1_DT ngay 15-11-05 2" xfId="3125"/>
    <cellStyle name="3_Book1_DT ngay 15-11-05_So tong hop bieu 05" xfId="1780"/>
    <cellStyle name="3_Book1_DT theo DM24" xfId="1781"/>
    <cellStyle name="3_Book1_Du toan KT-TCsua theo TT 03 - YC 471" xfId="1782"/>
    <cellStyle name="3_Book1_Du toan Phuong lam" xfId="1783"/>
    <cellStyle name="3_Book1_Du toan Phuong lam 2" xfId="3126"/>
    <cellStyle name="3_Book1_Du toan Phuong lam_So tong hop bieu 05" xfId="1784"/>
    <cellStyle name="3_Book1_Du toan QL 27 (23-12-2005)" xfId="1785"/>
    <cellStyle name="3_Book1_DuAnKT ngay 11-2-2006" xfId="1786"/>
    <cellStyle name="3_Book1_Goi 1" xfId="1787"/>
    <cellStyle name="3_Book1_Goi thau so 1 (14-12-2006)" xfId="1788"/>
    <cellStyle name="3_Book1_Goi thau so 1 (14-12-2006) 2" xfId="3127"/>
    <cellStyle name="3_Book1_Goi thau so 1 (14-12-2006)_So tong hop bieu 05" xfId="1789"/>
    <cellStyle name="3_Book1_Goi thau so 2 (20-6-2006)" xfId="1790"/>
    <cellStyle name="3_Book1_Goi thau so 2 (20-6-2006) 2" xfId="3128"/>
    <cellStyle name="3_Book1_Goi thau so 2 (20-6-2006)_So tong hop bieu 05" xfId="1791"/>
    <cellStyle name="3_Book1_Goi02(25-05-2006)" xfId="1792"/>
    <cellStyle name="3_Book1_K C N - HUNG DONG L.NHUA" xfId="1793"/>
    <cellStyle name="3_Book1_K C N - HUNG DONG L.NHUA 2" xfId="3129"/>
    <cellStyle name="3_Book1_K C N - HUNG DONG L.NHUA_So tong hop bieu 05" xfId="1794"/>
    <cellStyle name="3_Book1_Khoi Luong Hoang Truong - Hoang Phu" xfId="1795"/>
    <cellStyle name="3_Book1_Khoi Luong Hoang Truong - Hoang Phu 2" xfId="3130"/>
    <cellStyle name="3_Book1_Khoi Luong Hoang Truong - Hoang Phu_So tong hop bieu 05" xfId="1796"/>
    <cellStyle name="3_Book1_Muong TL" xfId="1797"/>
    <cellStyle name="3_Book1_Tong hop" xfId="1798"/>
    <cellStyle name="3_Book1_Tong hop 2" xfId="1799"/>
    <cellStyle name="3_Book1_Tong hop 2_NHAT KY" xfId="3767"/>
    <cellStyle name="3_Book1_Tong hop 3" xfId="1800"/>
    <cellStyle name="3_Book1_Tong hop 3_NHAT KY" xfId="3768"/>
    <cellStyle name="3_Book1_Tong hop_DT 2016_xa_ giao huyen ngay 8-12-2015" xfId="3769"/>
    <cellStyle name="3_Book1_Tong hop_DT NSX 2016 ngay 11-12-2015" xfId="3770"/>
    <cellStyle name="3_Book1_Tong hop_dungld 201681225638141 bieu 116" xfId="1801"/>
    <cellStyle name="3_Book1_Tong hop_huyen 1 sheet" xfId="3771"/>
    <cellStyle name="3_Book1_Tong hop_huyen 1 sheet_NHAT KY" xfId="3772"/>
    <cellStyle name="3_Book1_Tong hop_NHAT KY" xfId="3773"/>
    <cellStyle name="3_Book1_Tong hop_Que Phong gui lai (CT)" xfId="1802"/>
    <cellStyle name="3_Book1_Tong hop_SNN_Ke hoach von bao cao STC" xfId="1803"/>
    <cellStyle name="3_Book1_Tong hop_So tong hop bieu 05" xfId="1804"/>
    <cellStyle name="3_Book1_Tong hop_TH.CD. DT 2015. CHINH THUC TRINH HĐND TINH" xfId="3774"/>
    <cellStyle name="3_Book1_Tong hop_TH_DT2016_NSX_sau_TL" xfId="3775"/>
    <cellStyle name="3_Book1_Tong hop_Thu chi can doi Vinh" xfId="1805"/>
    <cellStyle name="3_Book1_Tong hop_Thuc hien XDCB 9  thang theo huyen" xfId="3776"/>
    <cellStyle name="3_Book1_Tong hop_Thuc hien XDCB 9  thang theo huyen_NHAT KY" xfId="3777"/>
    <cellStyle name="3_Book1_Tong hop_Thực hiện XDCB quý 1 2011" xfId="3778"/>
    <cellStyle name="3_Book1_Tong hop_Thực hiện XDCB quý 1 -2011" xfId="3779"/>
    <cellStyle name="3_Book1_Tong hop_Thực hiện XDCB quý 1 2011_NHAT KY" xfId="3780"/>
    <cellStyle name="3_Book1_Tong hop_Thực hiện XDCB quý 1 -2011_NHAT KY" xfId="3781"/>
    <cellStyle name="3_Book1_Tong hop_Thực hiện XDCB quý 1 -2011-mai" xfId="3782"/>
    <cellStyle name="3_Book1_Tong hop_Thực hiện XDCB quý 1 -2011-mai_NHAT KY" xfId="3783"/>
    <cellStyle name="3_Book1_Tong hop_vuot thu nam 2015" xfId="3784"/>
    <cellStyle name="3_Book1_Tuyen so 1-Km0+00 - Km0+852.56" xfId="1806"/>
    <cellStyle name="3_Book1_TV sua ngay 02-08-06" xfId="1807"/>
    <cellStyle name="3_Book1_VUOT THU 2015" xfId="3785"/>
    <cellStyle name="3_Book1_Vuot thu nam 2013 chinh thuc" xfId="3786"/>
    <cellStyle name="3_Book1_ÿÿÿÿÿ" xfId="1808"/>
    <cellStyle name="3_C" xfId="1809"/>
    <cellStyle name="3_Cau Hoi 115" xfId="1810"/>
    <cellStyle name="3_Cau Hoi 115 2" xfId="3131"/>
    <cellStyle name="3_Cau Hoi 115_So tong hop bieu 05" xfId="1811"/>
    <cellStyle name="3_Cau Hua Trai (TT 04)" xfId="1812"/>
    <cellStyle name="3_Cau Nam Tot(ngay 2-10-2006)" xfId="1813"/>
    <cellStyle name="3_Cau Nam Tot(ngay 2-10-2006) 2" xfId="3132"/>
    <cellStyle name="3_Cau Nam Tot(ngay 2-10-2006)_So tong hop bieu 05" xfId="1814"/>
    <cellStyle name="3_Cau Thanh Ha 1" xfId="1815"/>
    <cellStyle name="3_Cau thuy dien Ban La (Cu Anh)" xfId="1816"/>
    <cellStyle name="3_Cau thuy dien Ban La (Cu Anh) 2" xfId="3133"/>
    <cellStyle name="3_Cau thuy dien Ban La (Cu Anh)_bao_cao" xfId="1817"/>
    <cellStyle name="3_Cau thuy dien Ban La (Cu Anh)_So tong hop bieu 05" xfId="1818"/>
    <cellStyle name="3_Cau thuy dien Ban La (Cu Anh)_VUOT THU 2015" xfId="3787"/>
    <cellStyle name="3_Cau thuy dien Ban La (Cu Anh)_VUOT THU 2015_NHAT KY" xfId="3788"/>
    <cellStyle name="3_CAU XOP XANG II(su­a)" xfId="1819"/>
    <cellStyle name="3_cong" xfId="1823"/>
    <cellStyle name="3_Chau Thon - Tan Xuan (goi 5)" xfId="1820"/>
    <cellStyle name="3_Chau Thon - Tan Xuan (KCS 8-12-06)" xfId="1821"/>
    <cellStyle name="3_Chi phi KS" xfId="1822"/>
    <cellStyle name="3_Dakt-Cau tinh Hua Phan" xfId="1824"/>
    <cellStyle name="3_DIEN" xfId="1825"/>
    <cellStyle name="3_Dieu phoi dat goi 1" xfId="1826"/>
    <cellStyle name="3_Dieu phoi dat goi 1 2" xfId="3134"/>
    <cellStyle name="3_Dieu phoi dat goi 1_So tong hop bieu 05" xfId="1827"/>
    <cellStyle name="3_Dieu phoi dat goi 2" xfId="1828"/>
    <cellStyle name="3_Dieu phoi dat goi 2 2" xfId="3135"/>
    <cellStyle name="3_Dieu phoi dat goi 2_So tong hop bieu 05" xfId="1829"/>
    <cellStyle name="3_Dinh muc thiet ke" xfId="1830"/>
    <cellStyle name="3_DONGIA" xfId="1831"/>
    <cellStyle name="3_DT 2007_phong Gia_chi tiet_QD_UB" xfId="1832"/>
    <cellStyle name="3_DT 2007_phong Gia_chi tiet_QD_UB 2" xfId="1833"/>
    <cellStyle name="3_DT 2007_phong Gia_chi tiet_QD_UB 2_NHAT KY" xfId="3789"/>
    <cellStyle name="3_DT 2007_phong Gia_chi tiet_QD_UB 3" xfId="1834"/>
    <cellStyle name="3_DT 2007_phong Gia_chi tiet_QD_UB 3_NHAT KY" xfId="3790"/>
    <cellStyle name="3_DT 2007_phong Gia_chi tiet_QD_UB_DT 2016_xa_ giao huyen ngay 8-12-2015" xfId="3791"/>
    <cellStyle name="3_DT 2007_phong Gia_chi tiet_QD_UB_DT NSX 2016 ngay 11-12-2015" xfId="3792"/>
    <cellStyle name="3_DT 2007_phong Gia_chi tiet_QD_UB_dungld 201681225638141 bieu 116" xfId="1835"/>
    <cellStyle name="3_DT 2007_phong Gia_chi tiet_QD_UB_huyen 1 sheet" xfId="3793"/>
    <cellStyle name="3_DT 2007_phong Gia_chi tiet_QD_UB_huyen 1 sheet_NHAT KY" xfId="3794"/>
    <cellStyle name="3_DT 2007_phong Gia_chi tiet_QD_UB_NHAT KY" xfId="3795"/>
    <cellStyle name="3_DT 2007_phong Gia_chi tiet_QD_UB_Que Phong gui lai (CT)" xfId="1836"/>
    <cellStyle name="3_DT 2007_phong Gia_chi tiet_QD_UB_SNN_Ke hoach von bao cao STC" xfId="1837"/>
    <cellStyle name="3_DT 2007_phong Gia_chi tiet_QD_UB_So tong hop bieu 05" xfId="1838"/>
    <cellStyle name="3_DT 2007_phong Gia_chi tiet_QD_UB_TH.CD. DT 2015. CHINH THUC TRINH HĐND TINH" xfId="3796"/>
    <cellStyle name="3_DT 2007_phong Gia_chi tiet_QD_UB_TH_DT2016_NSX_sau_TL" xfId="3797"/>
    <cellStyle name="3_DT 2007_phong Gia_chi tiet_QD_UB_Thu chi can doi Vinh" xfId="1839"/>
    <cellStyle name="3_DT 2007_phong Gia_chi tiet_QD_UB_Thuc hien XDCB 9  thang theo huyen" xfId="3798"/>
    <cellStyle name="3_DT 2007_phong Gia_chi tiet_QD_UB_Thuc hien XDCB 9  thang theo huyen_NHAT KY" xfId="3799"/>
    <cellStyle name="3_DT 2007_phong Gia_chi tiet_QD_UB_Thực hiện XDCB quý 1 2011" xfId="3800"/>
    <cellStyle name="3_DT 2007_phong Gia_chi tiet_QD_UB_Thực hiện XDCB quý 1 -2011" xfId="3801"/>
    <cellStyle name="3_DT 2007_phong Gia_chi tiet_QD_UB_Thực hiện XDCB quý 1 2011_NHAT KY" xfId="3802"/>
    <cellStyle name="3_DT 2007_phong Gia_chi tiet_QD_UB_Thực hiện XDCB quý 1 -2011_NHAT KY" xfId="3803"/>
    <cellStyle name="3_DT 2007_phong Gia_chi tiet_QD_UB_Thực hiện XDCB quý 1 -2011-mai" xfId="3804"/>
    <cellStyle name="3_DT 2007_phong Gia_chi tiet_QD_UB_Thực hiện XDCB quý 1 -2011-mai_NHAT KY" xfId="3805"/>
    <cellStyle name="3_DT 2007_phong Gia_chi tiet_QD_UB_vuot thu nam 2015" xfId="3806"/>
    <cellStyle name="3_DT 2008_Vxa_Ngay 26_12_2007" xfId="1840"/>
    <cellStyle name="3_DT 2008_Vxa_Ngay 26_12_2007 2" xfId="1841"/>
    <cellStyle name="3_DT 2008_Vxa_Ngay 26_12_2007 2_NHAT KY" xfId="3807"/>
    <cellStyle name="3_DT 2008_Vxa_Ngay 26_12_2007 3" xfId="1842"/>
    <cellStyle name="3_DT 2008_Vxa_Ngay 26_12_2007 3_NHAT KY" xfId="3808"/>
    <cellStyle name="3_DT 2008_Vxa_Ngay 26_12_2007_DT 2016_xa_ giao huyen ngay 8-12-2015" xfId="3809"/>
    <cellStyle name="3_DT 2008_Vxa_Ngay 26_12_2007_DT NSX 2016 ngay 11-12-2015" xfId="3810"/>
    <cellStyle name="3_DT 2008_Vxa_Ngay 26_12_2007_dungld 201681225638141 bieu 116" xfId="1843"/>
    <cellStyle name="3_DT 2008_Vxa_Ngay 26_12_2007_huyen 1 sheet" xfId="3811"/>
    <cellStyle name="3_DT 2008_Vxa_Ngay 26_12_2007_huyen 1 sheet_NHAT KY" xfId="3812"/>
    <cellStyle name="3_DT 2008_Vxa_Ngay 26_12_2007_NHAT KY" xfId="3813"/>
    <cellStyle name="3_DT 2008_Vxa_Ngay 26_12_2007_Que Phong gui lai (CT)" xfId="1844"/>
    <cellStyle name="3_DT 2008_Vxa_Ngay 26_12_2007_SNN_Ke hoach von bao cao STC" xfId="1845"/>
    <cellStyle name="3_DT 2008_Vxa_Ngay 26_12_2007_So tong hop bieu 05" xfId="1846"/>
    <cellStyle name="3_DT 2008_Vxa_Ngay 26_12_2007_TH.CD. DT 2015. CHINH THUC TRINH HĐND TINH" xfId="3814"/>
    <cellStyle name="3_DT 2008_Vxa_Ngay 26_12_2007_TH_DT2016_NSX_sau_TL" xfId="3815"/>
    <cellStyle name="3_DT 2008_Vxa_Ngay 26_12_2007_Thu chi can doi Vinh" xfId="1847"/>
    <cellStyle name="3_DT 2008_Vxa_Ngay 26_12_2007_Thuc hien XDCB 9  thang theo huyen" xfId="3816"/>
    <cellStyle name="3_DT 2008_Vxa_Ngay 26_12_2007_Thuc hien XDCB 9  thang theo huyen_NHAT KY" xfId="3817"/>
    <cellStyle name="3_DT 2008_Vxa_Ngay 26_12_2007_Thực hiện XDCB quý 1 2011" xfId="3818"/>
    <cellStyle name="3_DT 2008_Vxa_Ngay 26_12_2007_Thực hiện XDCB quý 1 -2011" xfId="3819"/>
    <cellStyle name="3_DT 2008_Vxa_Ngay 26_12_2007_Thực hiện XDCB quý 1 2011_NHAT KY" xfId="3820"/>
    <cellStyle name="3_DT 2008_Vxa_Ngay 26_12_2007_Thực hiện XDCB quý 1 -2011_NHAT KY" xfId="3821"/>
    <cellStyle name="3_DT 2008_Vxa_Ngay 26_12_2007_Thực hiện XDCB quý 1 -2011-mai" xfId="3822"/>
    <cellStyle name="3_DT 2008_Vxa_Ngay 26_12_2007_Thực hiện XDCB quý 1 -2011-mai_NHAT KY" xfId="3823"/>
    <cellStyle name="3_DT 2008_Vxa_Ngay 26_12_2007_vuot thu nam 2015" xfId="3824"/>
    <cellStyle name="3_DT KT ngay 10-9-2005" xfId="1849"/>
    <cellStyle name="3_DT Kha thi ngay 11-2-06" xfId="1848"/>
    <cellStyle name="3_DT NG VIET XUAN DG51" xfId="1850"/>
    <cellStyle name="3_DT NG VIET XUAN DG51 2" xfId="3136"/>
    <cellStyle name="3_DT NG VIET XUAN DG51_So tong hop bieu 05" xfId="1851"/>
    <cellStyle name="3_DT ngay 04-01-2006" xfId="1852"/>
    <cellStyle name="3_DT ngay 04-01-2006 2" xfId="3137"/>
    <cellStyle name="3_DT ngay 04-01-2006_So tong hop bieu 05" xfId="1853"/>
    <cellStyle name="3_DT ngay 11-4-2006" xfId="1854"/>
    <cellStyle name="3_DT ngay 11-4-2006 2" xfId="3138"/>
    <cellStyle name="3_DT ngay 11-4-2006_So tong hop bieu 05" xfId="1855"/>
    <cellStyle name="3_DT ngay 15-11-05" xfId="1856"/>
    <cellStyle name="3_DT theo DM24" xfId="1857"/>
    <cellStyle name="3_DT theo DM24 2" xfId="3139"/>
    <cellStyle name="3_DT theo DM24_So tong hop bieu 05" xfId="1858"/>
    <cellStyle name="3_DT-497" xfId="1859"/>
    <cellStyle name="3_DT-497 2" xfId="3140"/>
    <cellStyle name="3_DT-497_So tong hop bieu 05" xfId="1860"/>
    <cellStyle name="3_DT-Khao-s¸t-TD" xfId="1861"/>
    <cellStyle name="3_DT-Khao-s¸t-TD 2" xfId="3141"/>
    <cellStyle name="3_DT-Khao-s¸t-TD_So tong hop bieu 05" xfId="1862"/>
    <cellStyle name="3_DTXL goi 11(20-9-05)" xfId="1863"/>
    <cellStyle name="3_du toan" xfId="1864"/>
    <cellStyle name="3_du toan (03-11-05)" xfId="1865"/>
    <cellStyle name="3_Du toan (12-05-2005) Tham dinh" xfId="1866"/>
    <cellStyle name="3_Du toan (12-05-2005) Tham dinh 2" xfId="3142"/>
    <cellStyle name="3_Du toan (12-05-2005) Tham dinh_So tong hop bieu 05" xfId="1867"/>
    <cellStyle name="3_Du toan (23-05-2005) Tham dinh" xfId="1868"/>
    <cellStyle name="3_Du toan (23-05-2005) Tham dinh 2" xfId="3143"/>
    <cellStyle name="3_Du toan (23-05-2005) Tham dinh_So tong hop bieu 05" xfId="1869"/>
    <cellStyle name="3_Du toan (5 - 04 - 2004)" xfId="1870"/>
    <cellStyle name="3_Du toan (5 - 04 - 2004) 2" xfId="3144"/>
    <cellStyle name="3_Du toan (5 - 04 - 2004)_So tong hop bieu 05" xfId="1871"/>
    <cellStyle name="3_Du toan (6-3-2005)" xfId="1872"/>
    <cellStyle name="3_Du toan (Ban A)" xfId="1873"/>
    <cellStyle name="3_Du toan (Ban A) 2" xfId="3145"/>
    <cellStyle name="3_Du toan (Ban A)_So tong hop bieu 05" xfId="1874"/>
    <cellStyle name="3_Du toan (ngay 13 - 07 - 2004)" xfId="1875"/>
    <cellStyle name="3_Du toan (ngay 13 - 07 - 2004) 2" xfId="3146"/>
    <cellStyle name="3_Du toan (ngay 13 - 07 - 2004)_So tong hop bieu 05" xfId="1876"/>
    <cellStyle name="3_Du toan (ngay 25-9-06)" xfId="1877"/>
    <cellStyle name="3_Du toan 2008_Vanxa_Tuchu_Khong tu chu" xfId="1878"/>
    <cellStyle name="3_Du toan 2008_Vanxa_Tuchu_Khong tu chu 2" xfId="1879"/>
    <cellStyle name="3_Du toan 2008_Vanxa_Tuchu_Khong tu chu 2_NHAT KY" xfId="3825"/>
    <cellStyle name="3_Du toan 2008_Vanxa_Tuchu_Khong tu chu 3" xfId="1880"/>
    <cellStyle name="3_Du toan 2008_Vanxa_Tuchu_Khong tu chu 3_NHAT KY" xfId="3826"/>
    <cellStyle name="3_Du toan 2008_Vanxa_Tuchu_Khong tu chu_DT 2016_xa_ giao huyen ngay 8-12-2015" xfId="3827"/>
    <cellStyle name="3_Du toan 2008_Vanxa_Tuchu_Khong tu chu_DT NSX 2016 ngay 11-12-2015" xfId="3828"/>
    <cellStyle name="3_Du toan 2008_Vanxa_Tuchu_Khong tu chu_dungld 201681225638141 bieu 116" xfId="1881"/>
    <cellStyle name="3_Du toan 2008_Vanxa_Tuchu_Khong tu chu_huyen 1 sheet" xfId="3829"/>
    <cellStyle name="3_Du toan 2008_Vanxa_Tuchu_Khong tu chu_huyen 1 sheet_NHAT KY" xfId="3830"/>
    <cellStyle name="3_Du toan 2008_Vanxa_Tuchu_Khong tu chu_NHAT KY" xfId="3831"/>
    <cellStyle name="3_Du toan 2008_Vanxa_Tuchu_Khong tu chu_Que Phong gui lai (CT)" xfId="1882"/>
    <cellStyle name="3_Du toan 2008_Vanxa_Tuchu_Khong tu chu_SNN_Ke hoach von bao cao STC" xfId="1883"/>
    <cellStyle name="3_Du toan 2008_Vanxa_Tuchu_Khong tu chu_So tong hop bieu 05" xfId="1884"/>
    <cellStyle name="3_Du toan 2008_Vanxa_Tuchu_Khong tu chu_TH.CD. DT 2015. CHINH THUC TRINH HĐND TINH" xfId="3832"/>
    <cellStyle name="3_Du toan 2008_Vanxa_Tuchu_Khong tu chu_TH_DT2016_NSX_sau_TL" xfId="3833"/>
    <cellStyle name="3_Du toan 2008_Vanxa_Tuchu_Khong tu chu_Thu chi can doi Vinh" xfId="1885"/>
    <cellStyle name="3_Du toan 2008_Vanxa_Tuchu_Khong tu chu_Thuc hien XDCB 9  thang theo huyen" xfId="3834"/>
    <cellStyle name="3_Du toan 2008_Vanxa_Tuchu_Khong tu chu_Thuc hien XDCB 9  thang theo huyen_NHAT KY" xfId="3835"/>
    <cellStyle name="3_Du toan 2008_Vanxa_Tuchu_Khong tu chu_Thực hiện XDCB quý 1 2011" xfId="3836"/>
    <cellStyle name="3_Du toan 2008_Vanxa_Tuchu_Khong tu chu_Thực hiện XDCB quý 1 -2011" xfId="3837"/>
    <cellStyle name="3_Du toan 2008_Vanxa_Tuchu_Khong tu chu_Thực hiện XDCB quý 1 2011_NHAT KY" xfId="3838"/>
    <cellStyle name="3_Du toan 2008_Vanxa_Tuchu_Khong tu chu_Thực hiện XDCB quý 1 -2011_NHAT KY" xfId="3839"/>
    <cellStyle name="3_Du toan 2008_Vanxa_Tuchu_Khong tu chu_Thực hiện XDCB quý 1 -2011-mai" xfId="3840"/>
    <cellStyle name="3_Du toan 2008_Vanxa_Tuchu_Khong tu chu_Thực hiện XDCB quý 1 -2011-mai_NHAT KY" xfId="3841"/>
    <cellStyle name="3_Du toan 2008_Vanxa_Tuchu_Khong tu chu_vuot thu nam 2015" xfId="3842"/>
    <cellStyle name="3_Du toan 2008_VX_sau thao luan" xfId="1886"/>
    <cellStyle name="3_Du toan 2008_VX_sau thao luan_DT 2016_xa_ giao huyen ngay 8-12-2015" xfId="3843"/>
    <cellStyle name="3_Du toan 2008_VX_sau thao luan_DT NSX 2016 ngay 11-12-2015" xfId="3844"/>
    <cellStyle name="3_Du toan 2008_VX_sau thao luan_dungld 201681225638141 bieu 116" xfId="1887"/>
    <cellStyle name="3_Du toan 2008_VX_sau thao luan_NHAT KY" xfId="3845"/>
    <cellStyle name="3_Du toan 2008_VX_sau thao luan_Que Phong gui lai (CT)" xfId="1888"/>
    <cellStyle name="3_Du toan 2008_VX_sau thao luan_So tong hop bieu 05" xfId="1889"/>
    <cellStyle name="3_Du toan 2008_VX_sau thao luan_TH.CD. DT 2015. CHINH THUC TRINH HĐND TINH" xfId="3846"/>
    <cellStyle name="3_Du toan 2008_VX_sau thao luan_TH_DT2016_NSX_sau_TL" xfId="3847"/>
    <cellStyle name="3_Du toan 2008_VX_sau thao luan_Thu chi can doi Vinh" xfId="1890"/>
    <cellStyle name="3_Du toan 2008_VX_sau thao luan_vuot thu nam 2015" xfId="3848"/>
    <cellStyle name="3_Du toan 558 (Km17+508.12 - Km 22)" xfId="1891"/>
    <cellStyle name="3_Du toan 558 (Km17+508.12 - Km 22) 2" xfId="3147"/>
    <cellStyle name="3_Du toan 558 (Km17+508.12 - Km 22)_bao_cao" xfId="1892"/>
    <cellStyle name="3_Du toan 558 (Km17+508.12 - Km 22)_So tong hop bieu 05" xfId="1893"/>
    <cellStyle name="3_Du toan 558 (Km17+508.12 - Km 22)_VUOT THU 2015" xfId="3849"/>
    <cellStyle name="3_Du toan 558 (Km17+508.12 - Km 22)_VUOT THU 2015_NHAT KY" xfId="3850"/>
    <cellStyle name="3_Du toan bo sung (11-2004)" xfId="1894"/>
    <cellStyle name="3_Du toan Cang Vung Ang (Tham tra 3-11-06)" xfId="1895"/>
    <cellStyle name="3_Du toan Cang Vung Ang (Tham tra 3-11-06) 2" xfId="3148"/>
    <cellStyle name="3_Du toan Cang Vung Ang (Tham tra 3-11-06)_So tong hop bieu 05" xfId="1896"/>
    <cellStyle name="3_Du toan Cang Vung Ang ngay 09-8-06 " xfId="1897"/>
    <cellStyle name="3_Du toan Cang Vung Ang ngay 09-8-06  2" xfId="3149"/>
    <cellStyle name="3_Du toan Cang Vung Ang ngay 09-8-06 _So tong hop bieu 05" xfId="1898"/>
    <cellStyle name="3_Du toan dieu chin theo don gia moi (1-2-2007)" xfId="1899"/>
    <cellStyle name="3_Du toan Goi 1" xfId="1900"/>
    <cellStyle name="3_Du toan Goi 1 2" xfId="3150"/>
    <cellStyle name="3_Du toan Goi 1_So tong hop bieu 05" xfId="1901"/>
    <cellStyle name="3_du toan goi 12" xfId="1902"/>
    <cellStyle name="3_Du toan Goi 2" xfId="1903"/>
    <cellStyle name="3_Du toan Goi 2 2" xfId="3151"/>
    <cellStyle name="3_Du toan Goi 2_So tong hop bieu 05" xfId="1904"/>
    <cellStyle name="3_Du toan Huong Lam - Ban Giang (ngay28-11-06)" xfId="1905"/>
    <cellStyle name="3_Du toan Huong Lam - Ban Giang (ngay28-11-06) 2" xfId="3152"/>
    <cellStyle name="3_Du toan Huong Lam - Ban Giang (ngay28-11-06)_So tong hop bieu 05" xfId="1906"/>
    <cellStyle name="3_Du toan Huong Lam - Ban Giang theo DG 59 (ngay3-2-07)" xfId="1907"/>
    <cellStyle name="3_Du toan Huong Lam - Ban Giang theo DG 59 (ngay3-2-07) 2" xfId="3153"/>
    <cellStyle name="3_Du toan Huong Lam - Ban Giang theo DG 59 (ngay3-2-07)_So tong hop bieu 05" xfId="1908"/>
    <cellStyle name="3_Du toan KT-TCsua theo TT 03 - YC 471" xfId="1909"/>
    <cellStyle name="3_Du toan KT-TCsua theo TT 03 - YC 471 2" xfId="3154"/>
    <cellStyle name="3_Du toan KT-TCsua theo TT 03 - YC 471_So tong hop bieu 05" xfId="1910"/>
    <cellStyle name="3_Du toan ngay (28-10-2005)" xfId="1911"/>
    <cellStyle name="3_Du toan ngay (28-10-2005) 2" xfId="3155"/>
    <cellStyle name="3_Du toan ngay (28-10-2005)_So tong hop bieu 05" xfId="1912"/>
    <cellStyle name="3_Du toan ngay 1-9-2004 (version 1)" xfId="1913"/>
    <cellStyle name="3_Du toan ngay 1-9-2004 (version 1) 2" xfId="3156"/>
    <cellStyle name="3_Du toan ngay 1-9-2004 (version 1)_So tong hop bieu 05" xfId="1914"/>
    <cellStyle name="3_Du toan Phuong lam" xfId="1915"/>
    <cellStyle name="3_Du toan QL 27 (23-12-2005)" xfId="1916"/>
    <cellStyle name="3_Du toan QL 27 (23-12-2005) 2" xfId="3157"/>
    <cellStyle name="3_Du toan QL 27 (23-12-2005)_So tong hop bieu 05" xfId="1917"/>
    <cellStyle name="3_DuAnKT ngay 11-2-2006" xfId="1918"/>
    <cellStyle name="3_DuAnKT ngay 11-2-2006 2" xfId="3158"/>
    <cellStyle name="3_DuAnKT ngay 11-2-2006_So tong hop bieu 05" xfId="1919"/>
    <cellStyle name="3_Duyet DT-KTTC(GDI)QD so 790" xfId="1920"/>
    <cellStyle name="3_goi 1" xfId="1925"/>
    <cellStyle name="3_Goi 1 (TT04)" xfId="1926"/>
    <cellStyle name="3_goi 1 duyet theo luong mo (an)" xfId="1927"/>
    <cellStyle name="3_Goi 1_1" xfId="1928"/>
    <cellStyle name="3_Goi 1_1 2" xfId="3161"/>
    <cellStyle name="3_Goi 1_1_So tong hop bieu 05" xfId="1929"/>
    <cellStyle name="3_Goi so 1" xfId="1930"/>
    <cellStyle name="3_Goi thau so 08 (11-05-2007)" xfId="1931"/>
    <cellStyle name="3_Goi thau so 2 (20-6-2006)" xfId="1932"/>
    <cellStyle name="3_Goi02(25-05-2006)" xfId="1933"/>
    <cellStyle name="3_Goi02(25-05-2006) 2" xfId="3162"/>
    <cellStyle name="3_Goi02(25-05-2006)_So tong hop bieu 05" xfId="1934"/>
    <cellStyle name="3_Goi1N206" xfId="1935"/>
    <cellStyle name="3_Goi1N206 2" xfId="3163"/>
    <cellStyle name="3_Goi1N206_So tong hop bieu 05" xfId="1936"/>
    <cellStyle name="3_Goi2N206" xfId="1937"/>
    <cellStyle name="3_Goi2N206 2" xfId="3164"/>
    <cellStyle name="3_Goi2N206_So tong hop bieu 05" xfId="1938"/>
    <cellStyle name="3_Goi4N216" xfId="1939"/>
    <cellStyle name="3_Goi4N216 2" xfId="3165"/>
    <cellStyle name="3_Goi4N216_So tong hop bieu 05" xfId="1940"/>
    <cellStyle name="3_Goi5N216" xfId="1941"/>
    <cellStyle name="3_Goi5N216 2" xfId="3166"/>
    <cellStyle name="3_Goi5N216_So tong hop bieu 05" xfId="1942"/>
    <cellStyle name="3_Gia_VL cau-JIBIC-Ha-tinh" xfId="1921"/>
    <cellStyle name="3_Gia_VL cau-JIBIC-Ha-tinh 2" xfId="3159"/>
    <cellStyle name="3_Gia_VL cau-JIBIC-Ha-tinh_So tong hop bieu 05" xfId="1922"/>
    <cellStyle name="3_Gia_VLQL48_duyet " xfId="1923"/>
    <cellStyle name="3_Gia_VLQL48_duyet  2" xfId="3160"/>
    <cellStyle name="3_Gia_VLQL48_duyet _So tong hop bieu 05" xfId="1924"/>
    <cellStyle name="3_Hoi Song" xfId="1943"/>
    <cellStyle name="3_HT-LO" xfId="1944"/>
    <cellStyle name="3_HT-LO 2" xfId="3167"/>
    <cellStyle name="3_HT-LO_So tong hop bieu 05" xfId="1945"/>
    <cellStyle name="3_Huong Lam - Ban Giang (11-4-2007)" xfId="1946"/>
    <cellStyle name="3_Huong Lam - Ban Giang (11-4-2007) 2" xfId="3168"/>
    <cellStyle name="3_Huong Lam - Ban Giang (11-4-2007)_So tong hop bieu 05" xfId="1947"/>
    <cellStyle name="3_KL" xfId="1956"/>
    <cellStyle name="3_KL 2" xfId="3173"/>
    <cellStyle name="3_Kl_DT_Tham_Dinh_497_16-4-07" xfId="1957"/>
    <cellStyle name="3_KL_DT-497" xfId="1958"/>
    <cellStyle name="3_KL_DT-497 2" xfId="3174"/>
    <cellStyle name="3_KL_DT-497_So tong hop bieu 05" xfId="1959"/>
    <cellStyle name="3_KL_DT-Khao-s¸t-TD" xfId="1960"/>
    <cellStyle name="3_KL_DT-Khao-s¸t-TD 2" xfId="3175"/>
    <cellStyle name="3_KL_DT-Khao-s¸t-TD_So tong hop bieu 05" xfId="1961"/>
    <cellStyle name="3_KL_Huong Lam - Ban Giang (11-4-2007)" xfId="1962"/>
    <cellStyle name="3_KL_Huong Lam - Ban Giang (11-4-2007) 2" xfId="3176"/>
    <cellStyle name="3_KL_Huong Lam - Ban Giang (11-4-2007)_So tong hop bieu 05" xfId="1963"/>
    <cellStyle name="3_KL_So tong hop bieu 05" xfId="1964"/>
    <cellStyle name="3_Kl6-6-05" xfId="1965"/>
    <cellStyle name="3_KLCongTh" xfId="1966"/>
    <cellStyle name="3_Kldoan3" xfId="1967"/>
    <cellStyle name="3_Kldoan3 2" xfId="3177"/>
    <cellStyle name="3_Kldoan3_So tong hop bieu 05" xfId="1968"/>
    <cellStyle name="3_KLhoxa" xfId="1969"/>
    <cellStyle name="3_Klnutgiao" xfId="1970"/>
    <cellStyle name="3_KLPA2s" xfId="1971"/>
    <cellStyle name="3_KlQdinhduyet" xfId="1972"/>
    <cellStyle name="3_KlQdinhduyet 2" xfId="3178"/>
    <cellStyle name="3_KlQdinhduyet_So tong hop bieu 05" xfId="1973"/>
    <cellStyle name="3_KlQL4goi5KCS" xfId="1974"/>
    <cellStyle name="3_Kltayth" xfId="1975"/>
    <cellStyle name="3_KltaythQDduyet" xfId="1976"/>
    <cellStyle name="3_Kluong4-2004" xfId="1977"/>
    <cellStyle name="3_Kluong4-2004 2" xfId="3179"/>
    <cellStyle name="3_Kluong4-2004_So tong hop bieu 05" xfId="1978"/>
    <cellStyle name="3_Km 48 - 53 (sua nap TVTT 6-7-2007)" xfId="1979"/>
    <cellStyle name="3_Km 48 - 53 (sua nap TVTT 6-7-2007) 2" xfId="3180"/>
    <cellStyle name="3_Km 48 - 53 (sua nap TVTT 6-7-2007)_So tong hop bieu 05" xfId="1980"/>
    <cellStyle name="3_Km2" xfId="1981"/>
    <cellStyle name="3_Km3" xfId="1982"/>
    <cellStyle name="3_km4-6" xfId="1983"/>
    <cellStyle name="3_Khoi luong" xfId="1948"/>
    <cellStyle name="3_Khoi luong 2" xfId="3169"/>
    <cellStyle name="3_Khoi luong doan 1" xfId="1949"/>
    <cellStyle name="3_Khoi luong doan 1 2" xfId="3170"/>
    <cellStyle name="3_Khoi luong doan 1_So tong hop bieu 05" xfId="1950"/>
    <cellStyle name="3_Khoi luong doan 2" xfId="1951"/>
    <cellStyle name="3_Khoi luong doan 2 2" xfId="3171"/>
    <cellStyle name="3_Khoi luong doan 2_So tong hop bieu 05" xfId="1952"/>
    <cellStyle name="3_Khoi Luong Hoang Truong - Hoang Phu" xfId="1953"/>
    <cellStyle name="3_Khoi Luong Hoang Truong - Hoang Phu 2" xfId="3172"/>
    <cellStyle name="3_Khoi Luong Hoang Truong - Hoang Phu_So tong hop bieu 05" xfId="1954"/>
    <cellStyle name="3_Khoi luong_So tong hop bieu 05" xfId="1955"/>
    <cellStyle name="3_Luong A6" xfId="1984"/>
    <cellStyle name="3_maugiacotaluy" xfId="1985"/>
    <cellStyle name="3_My Thanh Son Thanh" xfId="1986"/>
    <cellStyle name="3_Nen doan K30-Kc" xfId="1987"/>
    <cellStyle name="3_Nhom I" xfId="1988"/>
    <cellStyle name="3_Nhom I 2" xfId="3181"/>
    <cellStyle name="3_Nhom I_So tong hop bieu 05" xfId="1989"/>
    <cellStyle name="3_Project N.Du" xfId="1990"/>
    <cellStyle name="3_Project N.Du 2" xfId="3182"/>
    <cellStyle name="3_Project N.Du.dien" xfId="1991"/>
    <cellStyle name="3_Project N.Du_So tong hop bieu 05" xfId="1992"/>
    <cellStyle name="3_Project QL4" xfId="1993"/>
    <cellStyle name="3_Project QL4 goi 7" xfId="1994"/>
    <cellStyle name="3_Project QL4 goi 7 2" xfId="3183"/>
    <cellStyle name="3_Project QL4 goi 7_So tong hop bieu 05" xfId="1995"/>
    <cellStyle name="3_Project QL4 goi5" xfId="1996"/>
    <cellStyle name="3_Project QL4 goi8" xfId="1997"/>
    <cellStyle name="3_QL1A-SUA2005" xfId="1998"/>
    <cellStyle name="3_QL1A-SUA2005 2" xfId="3184"/>
    <cellStyle name="3_QL1A-SUA2005_So tong hop bieu 05" xfId="1999"/>
    <cellStyle name="3_Sheet1" xfId="2000"/>
    <cellStyle name="3_Sheet1_DT_Tham_Dinh_497_16-4-07" xfId="2001"/>
    <cellStyle name="3_Sheet1_DT-497" xfId="2002"/>
    <cellStyle name="3_Sheet1_DT-Khao-s¸t-TD" xfId="2003"/>
    <cellStyle name="3_Sheet1_Huong Lam - Ban Giang (11-4-2007)" xfId="2004"/>
    <cellStyle name="3_SuoiTon" xfId="2005"/>
    <cellStyle name="3_SuoiTon 2" xfId="3185"/>
    <cellStyle name="3_SuoiTon_So tong hop bieu 05" xfId="2006"/>
    <cellStyle name="3_t" xfId="2007"/>
    <cellStyle name="3_Tam hop - Bien gioi KSTK tham dinh" xfId="2008"/>
    <cellStyle name="3_Tay THoa" xfId="2009"/>
    <cellStyle name="3_Tay THoa 2" xfId="3186"/>
    <cellStyle name="3_Tay THoa_So tong hop bieu 05" xfId="2010"/>
    <cellStyle name="3_TDT VINH - DUYET (CAU+DUONG)" xfId="2011"/>
    <cellStyle name="3_Tong hop" xfId="2018"/>
    <cellStyle name="3_Tong hop DT dieu chinh duong 38-95" xfId="2019"/>
    <cellStyle name="3_Tong hop khoi luong duong 557 (30-5-2006)" xfId="2020"/>
    <cellStyle name="3_Tong muc dau tu" xfId="2021"/>
    <cellStyle name="3_Tuyen so 1-Km0+00 - Km0+852.56" xfId="2022"/>
    <cellStyle name="3_Tuyen so 1-Km0+00 - Km0+852.56 2" xfId="3190"/>
    <cellStyle name="3_Tuyen so 1-Km0+00 - Km0+852.56_So tong hop bieu 05" xfId="2023"/>
    <cellStyle name="3_TV sua ngay 02-08-06" xfId="2024"/>
    <cellStyle name="3_TV sua ngay 02-08-06 2" xfId="3191"/>
    <cellStyle name="3_TV sua ngay 02-08-06_So tong hop bieu 05" xfId="2025"/>
    <cellStyle name="3_Tham tra (8-11)1" xfId="2012"/>
    <cellStyle name="3_Tham tra (8-11)1 2" xfId="3187"/>
    <cellStyle name="3_Tham tra (8-11)1_So tong hop bieu 05" xfId="2013"/>
    <cellStyle name="3_THkl" xfId="2014"/>
    <cellStyle name="3_THkl 2" xfId="3188"/>
    <cellStyle name="3_THkl_So tong hop bieu 05" xfId="2015"/>
    <cellStyle name="3_THklpa2" xfId="2016"/>
    <cellStyle name="3_THklpa2 2" xfId="3189"/>
    <cellStyle name="3_THklpa2_So tong hop bieu 05" xfId="2017"/>
    <cellStyle name="3_VatLieu 3 cau -NA" xfId="2026"/>
    <cellStyle name="3_VatLieu 3 cau -NA 2" xfId="3192"/>
    <cellStyle name="3_VatLieu 3 cau -NA_So tong hop bieu 05" xfId="2027"/>
    <cellStyle name="3_ÿÿÿÿÿ" xfId="2028"/>
    <cellStyle name="3_ÿÿÿÿÿ_1" xfId="2029"/>
    <cellStyle name="3_ÿÿÿÿÿ_1 2" xfId="3193"/>
    <cellStyle name="3_ÿÿÿÿÿ_1_So tong hop bieu 05" xfId="2030"/>
    <cellStyle name="³¯â¥" xfId="2031"/>
    <cellStyle name="၃urrency_OTD thru NOR " xfId="2032"/>
    <cellStyle name="4" xfId="2033"/>
    <cellStyle name="4 2" xfId="3194"/>
    <cellStyle name="4_6.Bang_luong_moi_XDCB" xfId="2034"/>
    <cellStyle name="4_A che do KS +chi BQL" xfId="2035"/>
    <cellStyle name="4_BANG CAM COC GPMB 8km" xfId="2036"/>
    <cellStyle name="4_BANG CAM COC GPMB 8km 2" xfId="3195"/>
    <cellStyle name="4_BANG CAM COC GPMB 8km_So tong hop bieu 05" xfId="2037"/>
    <cellStyle name="4_Bang tong hop khoi luong" xfId="2038"/>
    <cellStyle name="4_Bieu_TH_Phuc_Vu_KTNS_2013_" xfId="2039"/>
    <cellStyle name="4_Bieu_TH_Phuc_Vu_KTNS_2013__So tong hop bieu 05" xfId="2040"/>
    <cellStyle name="4_Book1" xfId="2041"/>
    <cellStyle name="4_Book1_1" xfId="2042"/>
    <cellStyle name="4_Book1_1 2" xfId="3196"/>
    <cellStyle name="4_Book1_1_So tong hop bieu 05" xfId="2043"/>
    <cellStyle name="4_Book1_Bang noi suy KL dao dat da" xfId="2044"/>
    <cellStyle name="4_Book1_Book1" xfId="2045"/>
    <cellStyle name="4_Book1_Book1 2" xfId="3197"/>
    <cellStyle name="4_Book1_Book1_So tong hop bieu 05" xfId="2046"/>
    <cellStyle name="4_Book1_Cau Hoa Son Km 1+441.06 (14-12-2006)" xfId="2047"/>
    <cellStyle name="4_Book1_Cau Hoa Son Km 1+441.06 (14-12-2006) 2" xfId="3198"/>
    <cellStyle name="4_Book1_Cau Hoa Son Km 1+441.06 (14-12-2006)_So tong hop bieu 05" xfId="2048"/>
    <cellStyle name="4_Book1_Cau Hoa Son Km 1+441.06 (22-10-2006)" xfId="2049"/>
    <cellStyle name="4_Book1_Cau Hoa Son Km 1+441.06 (22-10-2006) 2" xfId="3199"/>
    <cellStyle name="4_Book1_Cau Hoa Son Km 1+441.06 (22-10-2006)_So tong hop bieu 05" xfId="2050"/>
    <cellStyle name="4_Book1_Cau Hoa Son Km 1+441.06 (24-10-2006)" xfId="2051"/>
    <cellStyle name="4_Book1_Cau Hoa Son Km 1+441.06 (24-10-2006) 2" xfId="3200"/>
    <cellStyle name="4_Book1_Cau Hoa Son Km 1+441.06 (24-10-2006)_So tong hop bieu 05" xfId="2052"/>
    <cellStyle name="4_Book1_Cau Nam Tot(ngay 2-10-2006)" xfId="2053"/>
    <cellStyle name="4_Book1_CAU XOP XANG II(su­a)" xfId="2054"/>
    <cellStyle name="4_Book1_CAU XOP XANG II(su­a) 2" xfId="3201"/>
    <cellStyle name="4_Book1_CAU XOP XANG II(su­a)_So tong hop bieu 05" xfId="2055"/>
    <cellStyle name="4_Book1_Dieu phoi dat goi 1" xfId="2056"/>
    <cellStyle name="4_Book1_Dieu phoi dat goi 2" xfId="2057"/>
    <cellStyle name="4_Book1_DT Kha thi ngay 11-2-06" xfId="2058"/>
    <cellStyle name="4_Book1_DT Kha thi ngay 11-2-06 2" xfId="3202"/>
    <cellStyle name="4_Book1_DT Kha thi ngay 11-2-06_So tong hop bieu 05" xfId="2059"/>
    <cellStyle name="4_Book1_DT NG VIET XUAN DG51" xfId="2060"/>
    <cellStyle name="4_Book1_DT ngay 04-01-2006" xfId="2061"/>
    <cellStyle name="4_Book1_DT ngay 11-4-2006" xfId="2062"/>
    <cellStyle name="4_Book1_DT ngay 15-11-05" xfId="2063"/>
    <cellStyle name="4_Book1_DT ngay 15-11-05 2" xfId="3203"/>
    <cellStyle name="4_Book1_DT ngay 15-11-05_So tong hop bieu 05" xfId="2064"/>
    <cellStyle name="4_Book1_DT theo DM24" xfId="2065"/>
    <cellStyle name="4_Book1_Du toan KT-TCsua theo TT 03 - YC 471" xfId="2066"/>
    <cellStyle name="4_Book1_Du toan Phuong lam" xfId="2067"/>
    <cellStyle name="4_Book1_Du toan Phuong lam 2" xfId="3204"/>
    <cellStyle name="4_Book1_Du toan Phuong lam_So tong hop bieu 05" xfId="2068"/>
    <cellStyle name="4_Book1_Du toan QL 27 (23-12-2005)" xfId="2069"/>
    <cellStyle name="4_Book1_DuAnKT ngay 11-2-2006" xfId="2070"/>
    <cellStyle name="4_Book1_Goi 1" xfId="2071"/>
    <cellStyle name="4_Book1_Goi thau so 1 (14-12-2006)" xfId="2072"/>
    <cellStyle name="4_Book1_Goi thau so 1 (14-12-2006) 2" xfId="3205"/>
    <cellStyle name="4_Book1_Goi thau so 1 (14-12-2006)_So tong hop bieu 05" xfId="2073"/>
    <cellStyle name="4_Book1_Goi thau so 2 (20-6-2006)" xfId="2074"/>
    <cellStyle name="4_Book1_Goi thau so 2 (20-6-2006) 2" xfId="3206"/>
    <cellStyle name="4_Book1_Goi thau so 2 (20-6-2006)_So tong hop bieu 05" xfId="2075"/>
    <cellStyle name="4_Book1_Goi02(25-05-2006)" xfId="2076"/>
    <cellStyle name="4_Book1_K C N - HUNG DONG L.NHUA" xfId="2077"/>
    <cellStyle name="4_Book1_K C N - HUNG DONG L.NHUA 2" xfId="3207"/>
    <cellStyle name="4_Book1_K C N - HUNG DONG L.NHUA_So tong hop bieu 05" xfId="2078"/>
    <cellStyle name="4_Book1_Khoi Luong Hoang Truong - Hoang Phu" xfId="2079"/>
    <cellStyle name="4_Book1_Khoi Luong Hoang Truong - Hoang Phu 2" xfId="3208"/>
    <cellStyle name="4_Book1_Khoi Luong Hoang Truong - Hoang Phu_So tong hop bieu 05" xfId="2080"/>
    <cellStyle name="4_Book1_Muong TL" xfId="2081"/>
    <cellStyle name="4_Book1_Tong hop" xfId="2082"/>
    <cellStyle name="4_Book1_Tong hop 2" xfId="2083"/>
    <cellStyle name="4_Book1_Tong hop 2_NHAT KY" xfId="3851"/>
    <cellStyle name="4_Book1_Tong hop 3" xfId="2084"/>
    <cellStyle name="4_Book1_Tong hop 3_NHAT KY" xfId="3852"/>
    <cellStyle name="4_Book1_Tong hop_DT 2016_xa_ giao huyen ngay 8-12-2015" xfId="3853"/>
    <cellStyle name="4_Book1_Tong hop_DT NSX 2016 ngay 11-12-2015" xfId="3854"/>
    <cellStyle name="4_Book1_Tong hop_dungld 201681225638141 bieu 116" xfId="2085"/>
    <cellStyle name="4_Book1_Tong hop_huyen 1 sheet" xfId="3855"/>
    <cellStyle name="4_Book1_Tong hop_huyen 1 sheet_NHAT KY" xfId="3856"/>
    <cellStyle name="4_Book1_Tong hop_NHAT KY" xfId="3857"/>
    <cellStyle name="4_Book1_Tong hop_Que Phong gui lai (CT)" xfId="2086"/>
    <cellStyle name="4_Book1_Tong hop_SNN_Ke hoach von bao cao STC" xfId="2087"/>
    <cellStyle name="4_Book1_Tong hop_So tong hop bieu 05" xfId="2088"/>
    <cellStyle name="4_Book1_Tong hop_TH.CD. DT 2015. CHINH THUC TRINH HĐND TINH" xfId="3858"/>
    <cellStyle name="4_Book1_Tong hop_TH_DT2016_NSX_sau_TL" xfId="3859"/>
    <cellStyle name="4_Book1_Tong hop_Thu chi can doi Vinh" xfId="2089"/>
    <cellStyle name="4_Book1_Tong hop_Thuc hien XDCB 9  thang theo huyen" xfId="3860"/>
    <cellStyle name="4_Book1_Tong hop_Thuc hien XDCB 9  thang theo huyen_NHAT KY" xfId="3861"/>
    <cellStyle name="4_Book1_Tong hop_Thực hiện XDCB quý 1 2011" xfId="3862"/>
    <cellStyle name="4_Book1_Tong hop_Thực hiện XDCB quý 1 -2011" xfId="3863"/>
    <cellStyle name="4_Book1_Tong hop_Thực hiện XDCB quý 1 2011_NHAT KY" xfId="3864"/>
    <cellStyle name="4_Book1_Tong hop_Thực hiện XDCB quý 1 -2011_NHAT KY" xfId="3865"/>
    <cellStyle name="4_Book1_Tong hop_Thực hiện XDCB quý 1 -2011-mai" xfId="3866"/>
    <cellStyle name="4_Book1_Tong hop_Thực hiện XDCB quý 1 -2011-mai_NHAT KY" xfId="3867"/>
    <cellStyle name="4_Book1_Tong hop_vuot thu nam 2015" xfId="3868"/>
    <cellStyle name="4_Book1_Tuyen so 1-Km0+00 - Km0+852.56" xfId="2090"/>
    <cellStyle name="4_Book1_TV sua ngay 02-08-06" xfId="2091"/>
    <cellStyle name="4_Book1_VUOT THU 2015" xfId="3869"/>
    <cellStyle name="4_Book1_Vuot thu nam 2013 chinh thuc" xfId="3870"/>
    <cellStyle name="4_Book1_ÿÿÿÿÿ" xfId="2092"/>
    <cellStyle name="4_C" xfId="2093"/>
    <cellStyle name="4_Cau Hoi 115" xfId="2094"/>
    <cellStyle name="4_Cau Hoi 115 2" xfId="3209"/>
    <cellStyle name="4_Cau Hoi 115_So tong hop bieu 05" xfId="2095"/>
    <cellStyle name="4_Cau Hua Trai (TT 04)" xfId="2096"/>
    <cellStyle name="4_Cau Nam Tot(ngay 2-10-2006)" xfId="2097"/>
    <cellStyle name="4_Cau Nam Tot(ngay 2-10-2006) 2" xfId="3210"/>
    <cellStyle name="4_Cau Nam Tot(ngay 2-10-2006)_So tong hop bieu 05" xfId="2098"/>
    <cellStyle name="4_Cau Thanh Ha 1" xfId="2099"/>
    <cellStyle name="4_Cau thuy dien Ban La (Cu Anh)" xfId="2100"/>
    <cellStyle name="4_Cau thuy dien Ban La (Cu Anh) 2" xfId="3211"/>
    <cellStyle name="4_Cau thuy dien Ban La (Cu Anh)_bao_cao" xfId="2101"/>
    <cellStyle name="4_Cau thuy dien Ban La (Cu Anh)_So tong hop bieu 05" xfId="2102"/>
    <cellStyle name="4_Cau thuy dien Ban La (Cu Anh)_VUOT THU 2015" xfId="3871"/>
    <cellStyle name="4_Cau thuy dien Ban La (Cu Anh)_VUOT THU 2015_NHAT KY" xfId="3872"/>
    <cellStyle name="4_CAU XOP XANG II(su­a)" xfId="2103"/>
    <cellStyle name="4_cong" xfId="2107"/>
    <cellStyle name="4_Chau Thon - Tan Xuan (goi 5)" xfId="2104"/>
    <cellStyle name="4_Chau Thon - Tan Xuan (KCS 8-12-06)" xfId="2105"/>
    <cellStyle name="4_Chi phi KS" xfId="2106"/>
    <cellStyle name="4_Dakt-Cau tinh Hua Phan" xfId="2108"/>
    <cellStyle name="4_DIEN" xfId="2109"/>
    <cellStyle name="4_Dieu phoi dat goi 1" xfId="2110"/>
    <cellStyle name="4_Dieu phoi dat goi 1 2" xfId="3212"/>
    <cellStyle name="4_Dieu phoi dat goi 1_So tong hop bieu 05" xfId="2111"/>
    <cellStyle name="4_Dieu phoi dat goi 2" xfId="2112"/>
    <cellStyle name="4_Dieu phoi dat goi 2 2" xfId="3213"/>
    <cellStyle name="4_Dieu phoi dat goi 2_So tong hop bieu 05" xfId="2113"/>
    <cellStyle name="4_Dinh muc thiet ke" xfId="2114"/>
    <cellStyle name="4_DONGIA" xfId="2115"/>
    <cellStyle name="4_DT 2007_phong Gia_chi tiet_QD_UB" xfId="2116"/>
    <cellStyle name="4_DT 2007_phong Gia_chi tiet_QD_UB 2" xfId="2117"/>
    <cellStyle name="4_DT 2007_phong Gia_chi tiet_QD_UB 2_NHAT KY" xfId="3873"/>
    <cellStyle name="4_DT 2007_phong Gia_chi tiet_QD_UB 3" xfId="2118"/>
    <cellStyle name="4_DT 2007_phong Gia_chi tiet_QD_UB 3_NHAT KY" xfId="3874"/>
    <cellStyle name="4_DT 2007_phong Gia_chi tiet_QD_UB_DT 2016_xa_ giao huyen ngay 8-12-2015" xfId="3875"/>
    <cellStyle name="4_DT 2007_phong Gia_chi tiet_QD_UB_DT NSX 2016 ngay 11-12-2015" xfId="3876"/>
    <cellStyle name="4_DT 2007_phong Gia_chi tiet_QD_UB_dungld 201681225638141 bieu 116" xfId="2119"/>
    <cellStyle name="4_DT 2007_phong Gia_chi tiet_QD_UB_huyen 1 sheet" xfId="3877"/>
    <cellStyle name="4_DT 2007_phong Gia_chi tiet_QD_UB_huyen 1 sheet_NHAT KY" xfId="3878"/>
    <cellStyle name="4_DT 2007_phong Gia_chi tiet_QD_UB_NHAT KY" xfId="3879"/>
    <cellStyle name="4_DT 2007_phong Gia_chi tiet_QD_UB_Que Phong gui lai (CT)" xfId="2120"/>
    <cellStyle name="4_DT 2007_phong Gia_chi tiet_QD_UB_SNN_Ke hoach von bao cao STC" xfId="2121"/>
    <cellStyle name="4_DT 2007_phong Gia_chi tiet_QD_UB_So tong hop bieu 05" xfId="2122"/>
    <cellStyle name="4_DT 2007_phong Gia_chi tiet_QD_UB_TH.CD. DT 2015. CHINH THUC TRINH HĐND TINH" xfId="3880"/>
    <cellStyle name="4_DT 2007_phong Gia_chi tiet_QD_UB_TH_DT2016_NSX_sau_TL" xfId="3881"/>
    <cellStyle name="4_DT 2007_phong Gia_chi tiet_QD_UB_Thu chi can doi Vinh" xfId="2123"/>
    <cellStyle name="4_DT 2007_phong Gia_chi tiet_QD_UB_Thuc hien XDCB 9  thang theo huyen" xfId="3882"/>
    <cellStyle name="4_DT 2007_phong Gia_chi tiet_QD_UB_Thuc hien XDCB 9  thang theo huyen_NHAT KY" xfId="3883"/>
    <cellStyle name="4_DT 2007_phong Gia_chi tiet_QD_UB_Thực hiện XDCB quý 1 2011" xfId="3884"/>
    <cellStyle name="4_DT 2007_phong Gia_chi tiet_QD_UB_Thực hiện XDCB quý 1 -2011" xfId="3885"/>
    <cellStyle name="4_DT 2007_phong Gia_chi tiet_QD_UB_Thực hiện XDCB quý 1 2011_NHAT KY" xfId="3886"/>
    <cellStyle name="4_DT 2007_phong Gia_chi tiet_QD_UB_Thực hiện XDCB quý 1 -2011_NHAT KY" xfId="3887"/>
    <cellStyle name="4_DT 2007_phong Gia_chi tiet_QD_UB_Thực hiện XDCB quý 1 -2011-mai" xfId="3888"/>
    <cellStyle name="4_DT 2007_phong Gia_chi tiet_QD_UB_Thực hiện XDCB quý 1 -2011-mai_NHAT KY" xfId="3889"/>
    <cellStyle name="4_DT 2007_phong Gia_chi tiet_QD_UB_vuot thu nam 2015" xfId="3890"/>
    <cellStyle name="4_DT 2008_Vxa_Ngay 26_12_2007" xfId="2124"/>
    <cellStyle name="4_DT 2008_Vxa_Ngay 26_12_2007 2" xfId="2125"/>
    <cellStyle name="4_DT 2008_Vxa_Ngay 26_12_2007 2_NHAT KY" xfId="3891"/>
    <cellStyle name="4_DT 2008_Vxa_Ngay 26_12_2007 3" xfId="2126"/>
    <cellStyle name="4_DT 2008_Vxa_Ngay 26_12_2007 3_NHAT KY" xfId="3892"/>
    <cellStyle name="4_DT 2008_Vxa_Ngay 26_12_2007_DT 2016_xa_ giao huyen ngay 8-12-2015" xfId="3893"/>
    <cellStyle name="4_DT 2008_Vxa_Ngay 26_12_2007_DT NSX 2016 ngay 11-12-2015" xfId="3894"/>
    <cellStyle name="4_DT 2008_Vxa_Ngay 26_12_2007_dungld 201681225638141 bieu 116" xfId="2127"/>
    <cellStyle name="4_DT 2008_Vxa_Ngay 26_12_2007_huyen 1 sheet" xfId="3895"/>
    <cellStyle name="4_DT 2008_Vxa_Ngay 26_12_2007_huyen 1 sheet_NHAT KY" xfId="3896"/>
    <cellStyle name="4_DT 2008_Vxa_Ngay 26_12_2007_NHAT KY" xfId="3897"/>
    <cellStyle name="4_DT 2008_Vxa_Ngay 26_12_2007_Que Phong gui lai (CT)" xfId="2128"/>
    <cellStyle name="4_DT 2008_Vxa_Ngay 26_12_2007_SNN_Ke hoach von bao cao STC" xfId="2129"/>
    <cellStyle name="4_DT 2008_Vxa_Ngay 26_12_2007_So tong hop bieu 05" xfId="2130"/>
    <cellStyle name="4_DT 2008_Vxa_Ngay 26_12_2007_TH.CD. DT 2015. CHINH THUC TRINH HĐND TINH" xfId="3898"/>
    <cellStyle name="4_DT 2008_Vxa_Ngay 26_12_2007_TH_DT2016_NSX_sau_TL" xfId="3899"/>
    <cellStyle name="4_DT 2008_Vxa_Ngay 26_12_2007_Thu chi can doi Vinh" xfId="2131"/>
    <cellStyle name="4_DT 2008_Vxa_Ngay 26_12_2007_Thuc hien XDCB 9  thang theo huyen" xfId="3900"/>
    <cellStyle name="4_DT 2008_Vxa_Ngay 26_12_2007_Thuc hien XDCB 9  thang theo huyen_NHAT KY" xfId="3901"/>
    <cellStyle name="4_DT 2008_Vxa_Ngay 26_12_2007_Thực hiện XDCB quý 1 2011" xfId="3902"/>
    <cellStyle name="4_DT 2008_Vxa_Ngay 26_12_2007_Thực hiện XDCB quý 1 -2011" xfId="3903"/>
    <cellStyle name="4_DT 2008_Vxa_Ngay 26_12_2007_Thực hiện XDCB quý 1 2011_NHAT KY" xfId="3904"/>
    <cellStyle name="4_DT 2008_Vxa_Ngay 26_12_2007_Thực hiện XDCB quý 1 -2011_NHAT KY" xfId="3905"/>
    <cellStyle name="4_DT 2008_Vxa_Ngay 26_12_2007_Thực hiện XDCB quý 1 -2011-mai" xfId="3906"/>
    <cellStyle name="4_DT 2008_Vxa_Ngay 26_12_2007_Thực hiện XDCB quý 1 -2011-mai_NHAT KY" xfId="3907"/>
    <cellStyle name="4_DT 2008_Vxa_Ngay 26_12_2007_vuot thu nam 2015" xfId="3908"/>
    <cellStyle name="4_DT KT ngay 10-9-2005" xfId="2133"/>
    <cellStyle name="4_DT Kha thi ngay 11-2-06" xfId="2132"/>
    <cellStyle name="4_DT NG VIET XUAN DG51" xfId="2134"/>
    <cellStyle name="4_DT NG VIET XUAN DG51 2" xfId="3214"/>
    <cellStyle name="4_DT NG VIET XUAN DG51_So tong hop bieu 05" xfId="2135"/>
    <cellStyle name="4_DT ngay 04-01-2006" xfId="2136"/>
    <cellStyle name="4_DT ngay 04-01-2006 2" xfId="3215"/>
    <cellStyle name="4_DT ngay 04-01-2006_So tong hop bieu 05" xfId="2137"/>
    <cellStyle name="4_DT ngay 11-4-2006" xfId="2138"/>
    <cellStyle name="4_DT ngay 11-4-2006 2" xfId="3216"/>
    <cellStyle name="4_DT ngay 11-4-2006_So tong hop bieu 05" xfId="2139"/>
    <cellStyle name="4_DT ngay 15-11-05" xfId="2140"/>
    <cellStyle name="4_DT theo DM24" xfId="2141"/>
    <cellStyle name="4_DT theo DM24 2" xfId="3217"/>
    <cellStyle name="4_DT theo DM24_So tong hop bieu 05" xfId="2142"/>
    <cellStyle name="4_DT-497" xfId="2143"/>
    <cellStyle name="4_DT-497 2" xfId="3218"/>
    <cellStyle name="4_DT-497_So tong hop bieu 05" xfId="2144"/>
    <cellStyle name="4_DT-Khao-s¸t-TD" xfId="2145"/>
    <cellStyle name="4_DT-Khao-s¸t-TD 2" xfId="3219"/>
    <cellStyle name="4_DT-Khao-s¸t-TD_So tong hop bieu 05" xfId="2146"/>
    <cellStyle name="4_DTXL goi 11(20-9-05)" xfId="2147"/>
    <cellStyle name="4_du toan" xfId="2148"/>
    <cellStyle name="4_du toan (03-11-05)" xfId="2149"/>
    <cellStyle name="4_Du toan (12-05-2005) Tham dinh" xfId="2150"/>
    <cellStyle name="4_Du toan (12-05-2005) Tham dinh 2" xfId="3220"/>
    <cellStyle name="4_Du toan (12-05-2005) Tham dinh_So tong hop bieu 05" xfId="2151"/>
    <cellStyle name="4_Du toan (23-05-2005) Tham dinh" xfId="2152"/>
    <cellStyle name="4_Du toan (23-05-2005) Tham dinh 2" xfId="3221"/>
    <cellStyle name="4_Du toan (23-05-2005) Tham dinh_So tong hop bieu 05" xfId="2153"/>
    <cellStyle name="4_Du toan (5 - 04 - 2004)" xfId="2154"/>
    <cellStyle name="4_Du toan (5 - 04 - 2004) 2" xfId="3222"/>
    <cellStyle name="4_Du toan (5 - 04 - 2004)_So tong hop bieu 05" xfId="2155"/>
    <cellStyle name="4_Du toan (6-3-2005)" xfId="2156"/>
    <cellStyle name="4_Du toan (Ban A)" xfId="2157"/>
    <cellStyle name="4_Du toan (Ban A) 2" xfId="3223"/>
    <cellStyle name="4_Du toan (Ban A)_So tong hop bieu 05" xfId="2158"/>
    <cellStyle name="4_Du toan (ngay 13 - 07 - 2004)" xfId="2159"/>
    <cellStyle name="4_Du toan (ngay 13 - 07 - 2004) 2" xfId="3224"/>
    <cellStyle name="4_Du toan (ngay 13 - 07 - 2004)_So tong hop bieu 05" xfId="2160"/>
    <cellStyle name="4_Du toan (ngay 25-9-06)" xfId="2161"/>
    <cellStyle name="4_Du toan 2008_Vanxa_Tuchu_Khong tu chu" xfId="2162"/>
    <cellStyle name="4_Du toan 2008_Vanxa_Tuchu_Khong tu chu 2" xfId="2163"/>
    <cellStyle name="4_Du toan 2008_Vanxa_Tuchu_Khong tu chu 2_NHAT KY" xfId="3909"/>
    <cellStyle name="4_Du toan 2008_Vanxa_Tuchu_Khong tu chu 3" xfId="2164"/>
    <cellStyle name="4_Du toan 2008_Vanxa_Tuchu_Khong tu chu 3_NHAT KY" xfId="3910"/>
    <cellStyle name="4_Du toan 2008_Vanxa_Tuchu_Khong tu chu_DT 2016_xa_ giao huyen ngay 8-12-2015" xfId="3911"/>
    <cellStyle name="4_Du toan 2008_Vanxa_Tuchu_Khong tu chu_DT NSX 2016 ngay 11-12-2015" xfId="3912"/>
    <cellStyle name="4_Du toan 2008_Vanxa_Tuchu_Khong tu chu_dungld 201681225638141 bieu 116" xfId="2165"/>
    <cellStyle name="4_Du toan 2008_Vanxa_Tuchu_Khong tu chu_huyen 1 sheet" xfId="3913"/>
    <cellStyle name="4_Du toan 2008_Vanxa_Tuchu_Khong tu chu_huyen 1 sheet_NHAT KY" xfId="3914"/>
    <cellStyle name="4_Du toan 2008_Vanxa_Tuchu_Khong tu chu_NHAT KY" xfId="3915"/>
    <cellStyle name="4_Du toan 2008_Vanxa_Tuchu_Khong tu chu_Que Phong gui lai (CT)" xfId="2166"/>
    <cellStyle name="4_Du toan 2008_Vanxa_Tuchu_Khong tu chu_SNN_Ke hoach von bao cao STC" xfId="2167"/>
    <cellStyle name="4_Du toan 2008_Vanxa_Tuchu_Khong tu chu_So tong hop bieu 05" xfId="2168"/>
    <cellStyle name="4_Du toan 2008_Vanxa_Tuchu_Khong tu chu_TH.CD. DT 2015. CHINH THUC TRINH HĐND TINH" xfId="3916"/>
    <cellStyle name="4_Du toan 2008_Vanxa_Tuchu_Khong tu chu_TH_DT2016_NSX_sau_TL" xfId="3917"/>
    <cellStyle name="4_Du toan 2008_Vanxa_Tuchu_Khong tu chu_Thu chi can doi Vinh" xfId="2169"/>
    <cellStyle name="4_Du toan 2008_Vanxa_Tuchu_Khong tu chu_Thuc hien XDCB 9  thang theo huyen" xfId="3918"/>
    <cellStyle name="4_Du toan 2008_Vanxa_Tuchu_Khong tu chu_Thuc hien XDCB 9  thang theo huyen_NHAT KY" xfId="3919"/>
    <cellStyle name="4_Du toan 2008_Vanxa_Tuchu_Khong tu chu_Thực hiện XDCB quý 1 2011" xfId="3920"/>
    <cellStyle name="4_Du toan 2008_Vanxa_Tuchu_Khong tu chu_Thực hiện XDCB quý 1 -2011" xfId="3921"/>
    <cellStyle name="4_Du toan 2008_Vanxa_Tuchu_Khong tu chu_Thực hiện XDCB quý 1 2011_NHAT KY" xfId="3922"/>
    <cellStyle name="4_Du toan 2008_Vanxa_Tuchu_Khong tu chu_Thực hiện XDCB quý 1 -2011_NHAT KY" xfId="3923"/>
    <cellStyle name="4_Du toan 2008_Vanxa_Tuchu_Khong tu chu_Thực hiện XDCB quý 1 -2011-mai" xfId="3924"/>
    <cellStyle name="4_Du toan 2008_Vanxa_Tuchu_Khong tu chu_Thực hiện XDCB quý 1 -2011-mai_NHAT KY" xfId="3925"/>
    <cellStyle name="4_Du toan 2008_Vanxa_Tuchu_Khong tu chu_vuot thu nam 2015" xfId="3926"/>
    <cellStyle name="4_Du toan 2008_VX_sau thao luan" xfId="2170"/>
    <cellStyle name="4_Du toan 2008_VX_sau thao luan_DT 2016_xa_ giao huyen ngay 8-12-2015" xfId="3927"/>
    <cellStyle name="4_Du toan 2008_VX_sau thao luan_DT NSX 2016 ngay 11-12-2015" xfId="3928"/>
    <cellStyle name="4_Du toan 2008_VX_sau thao luan_dungld 201681225638141 bieu 116" xfId="2171"/>
    <cellStyle name="4_Du toan 2008_VX_sau thao luan_NHAT KY" xfId="3929"/>
    <cellStyle name="4_Du toan 2008_VX_sau thao luan_Que Phong gui lai (CT)" xfId="2172"/>
    <cellStyle name="4_Du toan 2008_VX_sau thao luan_So tong hop bieu 05" xfId="2173"/>
    <cellStyle name="4_Du toan 2008_VX_sau thao luan_TH.CD. DT 2015. CHINH THUC TRINH HĐND TINH" xfId="3930"/>
    <cellStyle name="4_Du toan 2008_VX_sau thao luan_TH_DT2016_NSX_sau_TL" xfId="3931"/>
    <cellStyle name="4_Du toan 2008_VX_sau thao luan_Thu chi can doi Vinh" xfId="2174"/>
    <cellStyle name="4_Du toan 2008_VX_sau thao luan_vuot thu nam 2015" xfId="3932"/>
    <cellStyle name="4_Du toan 558 (Km17+508.12 - Km 22)" xfId="2175"/>
    <cellStyle name="4_Du toan 558 (Km17+508.12 - Km 22) 2" xfId="3225"/>
    <cellStyle name="4_Du toan 558 (Km17+508.12 - Km 22)_bao_cao" xfId="2176"/>
    <cellStyle name="4_Du toan 558 (Km17+508.12 - Km 22)_So tong hop bieu 05" xfId="2177"/>
    <cellStyle name="4_Du toan 558 (Km17+508.12 - Km 22)_VUOT THU 2015" xfId="3933"/>
    <cellStyle name="4_Du toan 558 (Km17+508.12 - Km 22)_VUOT THU 2015_NHAT KY" xfId="3934"/>
    <cellStyle name="4_Du toan bo sung (11-2004)" xfId="2178"/>
    <cellStyle name="4_Du toan Cang Vung Ang (Tham tra 3-11-06)" xfId="2179"/>
    <cellStyle name="4_Du toan Cang Vung Ang (Tham tra 3-11-06) 2" xfId="3226"/>
    <cellStyle name="4_Du toan Cang Vung Ang (Tham tra 3-11-06)_So tong hop bieu 05" xfId="2180"/>
    <cellStyle name="4_Du toan Cang Vung Ang ngay 09-8-06 " xfId="2181"/>
    <cellStyle name="4_Du toan Cang Vung Ang ngay 09-8-06  2" xfId="3227"/>
    <cellStyle name="4_Du toan Cang Vung Ang ngay 09-8-06 _So tong hop bieu 05" xfId="2182"/>
    <cellStyle name="4_Du toan dieu chin theo don gia moi (1-2-2007)" xfId="2183"/>
    <cellStyle name="4_Du toan Goi 1" xfId="2184"/>
    <cellStyle name="4_Du toan Goi 1 2" xfId="3228"/>
    <cellStyle name="4_Du toan Goi 1_So tong hop bieu 05" xfId="2185"/>
    <cellStyle name="4_du toan goi 12" xfId="2186"/>
    <cellStyle name="4_Du toan Goi 2" xfId="2187"/>
    <cellStyle name="4_Du toan Goi 2 2" xfId="3229"/>
    <cellStyle name="4_Du toan Goi 2_So tong hop bieu 05" xfId="2188"/>
    <cellStyle name="4_Du toan Huong Lam - Ban Giang (ngay28-11-06)" xfId="2189"/>
    <cellStyle name="4_Du toan Huong Lam - Ban Giang (ngay28-11-06) 2" xfId="3230"/>
    <cellStyle name="4_Du toan Huong Lam - Ban Giang (ngay28-11-06)_So tong hop bieu 05" xfId="2190"/>
    <cellStyle name="4_Du toan Huong Lam - Ban Giang theo DG 59 (ngay3-2-07)" xfId="2191"/>
    <cellStyle name="4_Du toan Huong Lam - Ban Giang theo DG 59 (ngay3-2-07) 2" xfId="3231"/>
    <cellStyle name="4_Du toan Huong Lam - Ban Giang theo DG 59 (ngay3-2-07)_So tong hop bieu 05" xfId="2192"/>
    <cellStyle name="4_Du toan KT-TCsua theo TT 03 - YC 471" xfId="2193"/>
    <cellStyle name="4_Du toan KT-TCsua theo TT 03 - YC 471 2" xfId="3232"/>
    <cellStyle name="4_Du toan KT-TCsua theo TT 03 - YC 471_So tong hop bieu 05" xfId="2194"/>
    <cellStyle name="4_Du toan ngay (28-10-2005)" xfId="2195"/>
    <cellStyle name="4_Du toan ngay (28-10-2005) 2" xfId="3233"/>
    <cellStyle name="4_Du toan ngay (28-10-2005)_So tong hop bieu 05" xfId="2196"/>
    <cellStyle name="4_Du toan ngay 1-9-2004 (version 1)" xfId="2197"/>
    <cellStyle name="4_Du toan ngay 1-9-2004 (version 1) 2" xfId="3234"/>
    <cellStyle name="4_Du toan ngay 1-9-2004 (version 1)_So tong hop bieu 05" xfId="2198"/>
    <cellStyle name="4_Du toan Phuong lam" xfId="2199"/>
    <cellStyle name="4_Du toan QL 27 (23-12-2005)" xfId="2200"/>
    <cellStyle name="4_Du toan QL 27 (23-12-2005) 2" xfId="3235"/>
    <cellStyle name="4_Du toan QL 27 (23-12-2005)_So tong hop bieu 05" xfId="2201"/>
    <cellStyle name="4_DuAnKT ngay 11-2-2006" xfId="2202"/>
    <cellStyle name="4_DuAnKT ngay 11-2-2006 2" xfId="3236"/>
    <cellStyle name="4_DuAnKT ngay 11-2-2006_So tong hop bieu 05" xfId="2203"/>
    <cellStyle name="4_Duyet DT-KTTC(GDI)QD so 790" xfId="2204"/>
    <cellStyle name="4_goi 1" xfId="2209"/>
    <cellStyle name="4_Goi 1 (TT04)" xfId="2210"/>
    <cellStyle name="4_goi 1 duyet theo luong mo (an)" xfId="2211"/>
    <cellStyle name="4_Goi 1_1" xfId="2212"/>
    <cellStyle name="4_Goi 1_1 2" xfId="3239"/>
    <cellStyle name="4_Goi 1_1_So tong hop bieu 05" xfId="2213"/>
    <cellStyle name="4_Goi so 1" xfId="2214"/>
    <cellStyle name="4_Goi thau so 08 (11-05-2007)" xfId="2215"/>
    <cellStyle name="4_Goi thau so 2 (20-6-2006)" xfId="2216"/>
    <cellStyle name="4_Goi02(25-05-2006)" xfId="2217"/>
    <cellStyle name="4_Goi02(25-05-2006) 2" xfId="3240"/>
    <cellStyle name="4_Goi02(25-05-2006)_So tong hop bieu 05" xfId="2218"/>
    <cellStyle name="4_Goi1N206" xfId="2219"/>
    <cellStyle name="4_Goi1N206 2" xfId="3241"/>
    <cellStyle name="4_Goi1N206_So tong hop bieu 05" xfId="2220"/>
    <cellStyle name="4_Goi2N206" xfId="2221"/>
    <cellStyle name="4_Goi2N206 2" xfId="3242"/>
    <cellStyle name="4_Goi2N206_So tong hop bieu 05" xfId="2222"/>
    <cellStyle name="4_Goi4N216" xfId="2223"/>
    <cellStyle name="4_Goi4N216 2" xfId="3243"/>
    <cellStyle name="4_Goi4N216_So tong hop bieu 05" xfId="2224"/>
    <cellStyle name="4_Goi5N216" xfId="2225"/>
    <cellStyle name="4_Goi5N216 2" xfId="3244"/>
    <cellStyle name="4_Goi5N216_So tong hop bieu 05" xfId="2226"/>
    <cellStyle name="4_Gia_VL cau-JIBIC-Ha-tinh" xfId="2205"/>
    <cellStyle name="4_Gia_VL cau-JIBIC-Ha-tinh 2" xfId="3237"/>
    <cellStyle name="4_Gia_VL cau-JIBIC-Ha-tinh_So tong hop bieu 05" xfId="2206"/>
    <cellStyle name="4_Gia_VLQL48_duyet " xfId="2207"/>
    <cellStyle name="4_Gia_VLQL48_duyet  2" xfId="3238"/>
    <cellStyle name="4_Gia_VLQL48_duyet _So tong hop bieu 05" xfId="2208"/>
    <cellStyle name="4_Hoi Song" xfId="2227"/>
    <cellStyle name="4_HT-LO" xfId="2228"/>
    <cellStyle name="4_HT-LO 2" xfId="3245"/>
    <cellStyle name="4_HT-LO_So tong hop bieu 05" xfId="2229"/>
    <cellStyle name="4_Huong Lam - Ban Giang (11-4-2007)" xfId="2230"/>
    <cellStyle name="4_Huong Lam - Ban Giang (11-4-2007) 2" xfId="3246"/>
    <cellStyle name="4_Huong Lam - Ban Giang (11-4-2007)_So tong hop bieu 05" xfId="2231"/>
    <cellStyle name="4_KL" xfId="2240"/>
    <cellStyle name="4_KL 2" xfId="3251"/>
    <cellStyle name="4_KL_So tong hop bieu 05" xfId="2241"/>
    <cellStyle name="4_Kl6-6-05" xfId="2242"/>
    <cellStyle name="4_KLCongTh" xfId="2243"/>
    <cellStyle name="4_Kldoan3" xfId="2244"/>
    <cellStyle name="4_Kldoan3 2" xfId="3252"/>
    <cellStyle name="4_Kldoan3_So tong hop bieu 05" xfId="2245"/>
    <cellStyle name="4_KLhoxa" xfId="2246"/>
    <cellStyle name="4_Klnutgiao" xfId="2247"/>
    <cellStyle name="4_KLPA2s" xfId="2248"/>
    <cellStyle name="4_KlQdinhduyet" xfId="2249"/>
    <cellStyle name="4_KlQdinhduyet 2" xfId="3253"/>
    <cellStyle name="4_KlQdinhduyet_So tong hop bieu 05" xfId="2250"/>
    <cellStyle name="4_KlQL4goi5KCS" xfId="2251"/>
    <cellStyle name="4_Kltayth" xfId="2252"/>
    <cellStyle name="4_KltaythQDduyet" xfId="2253"/>
    <cellStyle name="4_Kluong4-2004" xfId="2254"/>
    <cellStyle name="4_Kluong4-2004 2" xfId="3254"/>
    <cellStyle name="4_Kluong4-2004_So tong hop bieu 05" xfId="2255"/>
    <cellStyle name="4_Km 48 - 53 (sua nap TVTT 6-7-2007)" xfId="2256"/>
    <cellStyle name="4_Km 48 - 53 (sua nap TVTT 6-7-2007) 2" xfId="3255"/>
    <cellStyle name="4_Km 48 - 53 (sua nap TVTT 6-7-2007)_So tong hop bieu 05" xfId="2257"/>
    <cellStyle name="4_km4-6" xfId="2258"/>
    <cellStyle name="4_Khoi luong" xfId="2232"/>
    <cellStyle name="4_Khoi luong 2" xfId="3247"/>
    <cellStyle name="4_Khoi luong doan 1" xfId="2233"/>
    <cellStyle name="4_Khoi luong doan 1 2" xfId="3248"/>
    <cellStyle name="4_Khoi luong doan 1_So tong hop bieu 05" xfId="2234"/>
    <cellStyle name="4_Khoi luong doan 2" xfId="2235"/>
    <cellStyle name="4_Khoi luong doan 2 2" xfId="3249"/>
    <cellStyle name="4_Khoi luong doan 2_So tong hop bieu 05" xfId="2236"/>
    <cellStyle name="4_Khoi Luong Hoang Truong - Hoang Phu" xfId="2237"/>
    <cellStyle name="4_Khoi Luong Hoang Truong - Hoang Phu 2" xfId="3250"/>
    <cellStyle name="4_Khoi Luong Hoang Truong - Hoang Phu_So tong hop bieu 05" xfId="2238"/>
    <cellStyle name="4_Khoi luong_So tong hop bieu 05" xfId="2239"/>
    <cellStyle name="4_Luong A6" xfId="2259"/>
    <cellStyle name="4_maugiacotaluy" xfId="2260"/>
    <cellStyle name="4_My Thanh Son Thanh" xfId="2261"/>
    <cellStyle name="4_Nen doan K30-Kc" xfId="2262"/>
    <cellStyle name="4_Nhom I" xfId="2263"/>
    <cellStyle name="4_Nhom I 2" xfId="3256"/>
    <cellStyle name="4_Nhom I_So tong hop bieu 05" xfId="2264"/>
    <cellStyle name="4_Project N.Du" xfId="2265"/>
    <cellStyle name="4_Project N.Du 2" xfId="3257"/>
    <cellStyle name="4_Project N.Du.dien" xfId="2266"/>
    <cellStyle name="4_Project N.Du_So tong hop bieu 05" xfId="2267"/>
    <cellStyle name="4_Project QL4" xfId="2268"/>
    <cellStyle name="4_Project QL4 goi 7" xfId="2269"/>
    <cellStyle name="4_Project QL4 goi 7 2" xfId="3258"/>
    <cellStyle name="4_Project QL4 goi 7_So tong hop bieu 05" xfId="2270"/>
    <cellStyle name="4_Project QL4 goi5" xfId="2271"/>
    <cellStyle name="4_Project QL4 goi8" xfId="2272"/>
    <cellStyle name="4_QL1A-SUA2005" xfId="2273"/>
    <cellStyle name="4_QL1A-SUA2005 2" xfId="3259"/>
    <cellStyle name="4_QL1A-SUA2005_So tong hop bieu 05" xfId="2274"/>
    <cellStyle name="4_Sheet1" xfId="2275"/>
    <cellStyle name="4_SuoiTon" xfId="2276"/>
    <cellStyle name="4_SuoiTon 2" xfId="3260"/>
    <cellStyle name="4_SuoiTon_So tong hop bieu 05" xfId="2277"/>
    <cellStyle name="4_t" xfId="2278"/>
    <cellStyle name="4_Tam hop - Bien gioi KSTK tham dinh" xfId="2279"/>
    <cellStyle name="4_Tay THoa" xfId="2280"/>
    <cellStyle name="4_Tay THoa 2" xfId="3261"/>
    <cellStyle name="4_Tay THoa_So tong hop bieu 05" xfId="2281"/>
    <cellStyle name="4_TDT VINH - DUYET (CAU+DUONG)" xfId="2282"/>
    <cellStyle name="4_Tong hop" xfId="2289"/>
    <cellStyle name="4_Tong hop DT dieu chinh duong 38-95" xfId="2290"/>
    <cellStyle name="4_Tong hop khoi luong duong 557 (30-5-2006)" xfId="2291"/>
    <cellStyle name="4_Tong muc dau tu" xfId="2292"/>
    <cellStyle name="4_Tuyen so 1-Km0+00 - Km0+852.56" xfId="2293"/>
    <cellStyle name="4_Tuyen so 1-Km0+00 - Km0+852.56 2" xfId="3265"/>
    <cellStyle name="4_Tuyen so 1-Km0+00 - Km0+852.56_So tong hop bieu 05" xfId="2294"/>
    <cellStyle name="4_TV sua ngay 02-08-06" xfId="2295"/>
    <cellStyle name="4_TV sua ngay 02-08-06 2" xfId="3266"/>
    <cellStyle name="4_TV sua ngay 02-08-06_So tong hop bieu 05" xfId="2296"/>
    <cellStyle name="4_Tham tra (8-11)1" xfId="2283"/>
    <cellStyle name="4_Tham tra (8-11)1 2" xfId="3262"/>
    <cellStyle name="4_Tham tra (8-11)1_So tong hop bieu 05" xfId="2284"/>
    <cellStyle name="4_THkl" xfId="2285"/>
    <cellStyle name="4_THkl 2" xfId="3263"/>
    <cellStyle name="4_THkl_So tong hop bieu 05" xfId="2286"/>
    <cellStyle name="4_THklpa2" xfId="2287"/>
    <cellStyle name="4_THklpa2 2" xfId="3264"/>
    <cellStyle name="4_THklpa2_So tong hop bieu 05" xfId="2288"/>
    <cellStyle name="4_VatLieu 3 cau -NA" xfId="2297"/>
    <cellStyle name="4_VatLieu 3 cau -NA 2" xfId="3267"/>
    <cellStyle name="4_VatLieu 3 cau -NA_So tong hop bieu 05" xfId="2298"/>
    <cellStyle name="4_ÿÿÿÿÿ" xfId="2299"/>
    <cellStyle name="4_ÿÿÿÿÿ_1" xfId="2300"/>
    <cellStyle name="4_ÿÿÿÿÿ_1 2" xfId="3268"/>
    <cellStyle name="4_ÿÿÿÿÿ_1_So tong hop bieu 05" xfId="2301"/>
    <cellStyle name="40% - Accent1" xfId="2302" builtinId="31" customBuiltin="1"/>
    <cellStyle name="40% - Accent1 2" xfId="2303"/>
    <cellStyle name="40% - Accent1 3" xfId="2304"/>
    <cellStyle name="40% - Accent1 4" xfId="2305"/>
    <cellStyle name="40% - Accent1 5" xfId="2306"/>
    <cellStyle name="40% - Accent2" xfId="2307" builtinId="35" customBuiltin="1"/>
    <cellStyle name="40% - Accent2 2" xfId="2308"/>
    <cellStyle name="40% - Accent2 3" xfId="2309"/>
    <cellStyle name="40% - Accent2 4" xfId="2310"/>
    <cellStyle name="40% - Accent2 5" xfId="2311"/>
    <cellStyle name="40% - Accent3" xfId="2312" builtinId="39" customBuiltin="1"/>
    <cellStyle name="40% - Accent3 2" xfId="2313"/>
    <cellStyle name="40% - Accent3 3" xfId="2314"/>
    <cellStyle name="40% - Accent3 4" xfId="2315"/>
    <cellStyle name="40% - Accent3 5" xfId="2316"/>
    <cellStyle name="40% - Accent4" xfId="2317" builtinId="43" customBuiltin="1"/>
    <cellStyle name="40% - Accent4 2" xfId="2318"/>
    <cellStyle name="40% - Accent4 3" xfId="2319"/>
    <cellStyle name="40% - Accent4 4" xfId="2320"/>
    <cellStyle name="40% - Accent4 5" xfId="2321"/>
    <cellStyle name="40% - Accent5" xfId="2322" builtinId="47" customBuiltin="1"/>
    <cellStyle name="40% - Accent5 2" xfId="2323"/>
    <cellStyle name="40% - Accent5 3" xfId="2324"/>
    <cellStyle name="40% - Accent5 4" xfId="2325"/>
    <cellStyle name="40% - Accent6" xfId="2326" builtinId="51" customBuiltin="1"/>
    <cellStyle name="6" xfId="2327"/>
    <cellStyle name="6 2" xfId="3269"/>
    <cellStyle name="6 3" xfId="3935"/>
    <cellStyle name="6_BC TPCP 9 thang" xfId="3936"/>
    <cellStyle name="6_BC TPCP 9 thang_NHAT KY" xfId="3937"/>
    <cellStyle name="6_DT 2016_xa_ giao huyen ngay 8-12-2015" xfId="3938"/>
    <cellStyle name="6_DT NSX 2016 ngay 11-12-2015" xfId="3939"/>
    <cellStyle name="6_huyen 1 sheet" xfId="3940"/>
    <cellStyle name="6_huyen 1 sheet_NHAT KY" xfId="3941"/>
    <cellStyle name="6_NQ30a_Du toan KPSN  3 huyen nam 2013" xfId="2328"/>
    <cellStyle name="6_So tong hop bieu 05" xfId="2329"/>
    <cellStyle name="6_TH cac CDCS  nam 2015_2016 du kien 2017 bao NST (ngay 20_7)" xfId="2330"/>
    <cellStyle name="6_TH.CD. DT 2015. CHINH THUC TRINH HĐND TINH" xfId="3942"/>
    <cellStyle name="6_TH_DT2016_NSX_sau_TL" xfId="3943"/>
    <cellStyle name="6_Thu chi can doi Vinh" xfId="2331"/>
    <cellStyle name="6_Thuc hien XDCB 9  thang theo huyen" xfId="3944"/>
    <cellStyle name="6_Thuc hien XDCB 9  thang theo huyen_NHAT KY" xfId="3945"/>
    <cellStyle name="6_Thực hiện XDCB quý 1 2011" xfId="3946"/>
    <cellStyle name="6_Thực hiện XDCB quý 1 -2011" xfId="3947"/>
    <cellStyle name="6_Thực hiện XDCB quý 1 2011_NHAT KY" xfId="3948"/>
    <cellStyle name="6_Thực hiện XDCB quý 1 -2011_NHAT KY" xfId="3949"/>
    <cellStyle name="6_Thực hiện XDCB quý 1 -2011-mai" xfId="3950"/>
    <cellStyle name="6_Thực hiện XDCB quý 1 -2011-mai_NHAT KY" xfId="3951"/>
    <cellStyle name="6_VUOT THU 2015" xfId="3952"/>
    <cellStyle name="6_VUOT THU 2015_NHAT KY" xfId="3953"/>
    <cellStyle name="6_Vuot thu nam 2013 chinh thuc" xfId="3954"/>
    <cellStyle name="6_Vuot thu nam 2013 chinh thuc_NHAT KY" xfId="3955"/>
    <cellStyle name="6_vuot thu nam 2015" xfId="3956"/>
    <cellStyle name="60% - Accent1" xfId="2332" builtinId="32" customBuiltin="1"/>
    <cellStyle name="60% - Accent2" xfId="2333" builtinId="36" customBuiltin="1"/>
    <cellStyle name="60% - Accent3" xfId="2334" builtinId="40" customBuiltin="1"/>
    <cellStyle name="60% - Accent4" xfId="2335" builtinId="44" customBuiltin="1"/>
    <cellStyle name="60% - Accent5" xfId="2336" builtinId="48" customBuiltin="1"/>
    <cellStyle name="60% - Accent6" xfId="2337" builtinId="52" customBuiltin="1"/>
    <cellStyle name="_x0001_Å»_x001e_´ " xfId="2338"/>
    <cellStyle name="_x0001_Å»_x001e_´_" xfId="2339"/>
    <cellStyle name="Accent1" xfId="2340" builtinId="29" customBuiltin="1"/>
    <cellStyle name="Accent1 - 20%" xfId="2341"/>
    <cellStyle name="Accent1 - 20% 2" xfId="3270"/>
    <cellStyle name="Accent1 - 40%" xfId="2342"/>
    <cellStyle name="Accent1 - 40% 2" xfId="3271"/>
    <cellStyle name="Accent1 - 60%" xfId="2343"/>
    <cellStyle name="Accent1 - 60% 2" xfId="3272"/>
    <cellStyle name="Accent1 10" xfId="3273"/>
    <cellStyle name="Accent1 11" xfId="3274"/>
    <cellStyle name="Accent1 12" xfId="3275"/>
    <cellStyle name="Accent1 13" xfId="3276"/>
    <cellStyle name="Accent1 14" xfId="3277"/>
    <cellStyle name="Accent1 15" xfId="3278"/>
    <cellStyle name="Accent1 16" xfId="3279"/>
    <cellStyle name="Accent1 17" xfId="3280"/>
    <cellStyle name="Accent1 18" xfId="3281"/>
    <cellStyle name="Accent1 19" xfId="3282"/>
    <cellStyle name="Accent1 2" xfId="3283"/>
    <cellStyle name="Accent1 3" xfId="3284"/>
    <cellStyle name="Accent1 4" xfId="3285"/>
    <cellStyle name="Accent1 5" xfId="3286"/>
    <cellStyle name="Accent1 6" xfId="3287"/>
    <cellStyle name="Accent1 7" xfId="3288"/>
    <cellStyle name="Accent1 8" xfId="3289"/>
    <cellStyle name="Accent1 9" xfId="3290"/>
    <cellStyle name="Accent2" xfId="2344" builtinId="33" customBuiltin="1"/>
    <cellStyle name="Accent2 - 20%" xfId="2345"/>
    <cellStyle name="Accent2 - 20% 2" xfId="3291"/>
    <cellStyle name="Accent2 - 40%" xfId="2346"/>
    <cellStyle name="Accent2 - 40% 2" xfId="3292"/>
    <cellStyle name="Accent2 - 60%" xfId="2347"/>
    <cellStyle name="Accent2 - 60% 2" xfId="3293"/>
    <cellStyle name="Accent2 10" xfId="3294"/>
    <cellStyle name="Accent2 11" xfId="3295"/>
    <cellStyle name="Accent2 12" xfId="3296"/>
    <cellStyle name="Accent2 13" xfId="3297"/>
    <cellStyle name="Accent2 14" xfId="3298"/>
    <cellStyle name="Accent2 15" xfId="3299"/>
    <cellStyle name="Accent2 16" xfId="3300"/>
    <cellStyle name="Accent2 17" xfId="3301"/>
    <cellStyle name="Accent2 18" xfId="3302"/>
    <cellStyle name="Accent2 19" xfId="3303"/>
    <cellStyle name="Accent2 2" xfId="3304"/>
    <cellStyle name="Accent2 3" xfId="3305"/>
    <cellStyle name="Accent2 4" xfId="3306"/>
    <cellStyle name="Accent2 5" xfId="3307"/>
    <cellStyle name="Accent2 6" xfId="3308"/>
    <cellStyle name="Accent2 7" xfId="3309"/>
    <cellStyle name="Accent2 8" xfId="3310"/>
    <cellStyle name="Accent2 9" xfId="3311"/>
    <cellStyle name="Accent3" xfId="2348" builtinId="37" customBuiltin="1"/>
    <cellStyle name="Accent3 - 20%" xfId="2349"/>
    <cellStyle name="Accent3 - 20% 2" xfId="3312"/>
    <cellStyle name="Accent3 - 40%" xfId="2350"/>
    <cellStyle name="Accent3 - 40% 2" xfId="3313"/>
    <cellStyle name="Accent3 - 60%" xfId="2351"/>
    <cellStyle name="Accent3 - 60% 2" xfId="3314"/>
    <cellStyle name="Accent3 10" xfId="3315"/>
    <cellStyle name="Accent3 11" xfId="3316"/>
    <cellStyle name="Accent3 12" xfId="3317"/>
    <cellStyle name="Accent3 13" xfId="3318"/>
    <cellStyle name="Accent3 14" xfId="3319"/>
    <cellStyle name="Accent3 15" xfId="3320"/>
    <cellStyle name="Accent3 16" xfId="3321"/>
    <cellStyle name="Accent3 17" xfId="3322"/>
    <cellStyle name="Accent3 18" xfId="3323"/>
    <cellStyle name="Accent3 19" xfId="3324"/>
    <cellStyle name="Accent3 2" xfId="3325"/>
    <cellStyle name="Accent3 3" xfId="3326"/>
    <cellStyle name="Accent3 4" xfId="3327"/>
    <cellStyle name="Accent3 5" xfId="3328"/>
    <cellStyle name="Accent3 6" xfId="3329"/>
    <cellStyle name="Accent3 7" xfId="3330"/>
    <cellStyle name="Accent3 8" xfId="3331"/>
    <cellStyle name="Accent3 9" xfId="3332"/>
    <cellStyle name="Accent4" xfId="2352" builtinId="41" customBuiltin="1"/>
    <cellStyle name="Accent4 - 20%" xfId="2353"/>
    <cellStyle name="Accent4 - 20% 2" xfId="3333"/>
    <cellStyle name="Accent4 - 40%" xfId="2354"/>
    <cellStyle name="Accent4 - 40% 2" xfId="3334"/>
    <cellStyle name="Accent4 - 60%" xfId="2355"/>
    <cellStyle name="Accent4 - 60% 2" xfId="3335"/>
    <cellStyle name="Accent4 10" xfId="3336"/>
    <cellStyle name="Accent4 11" xfId="3337"/>
    <cellStyle name="Accent4 12" xfId="3338"/>
    <cellStyle name="Accent4 13" xfId="3339"/>
    <cellStyle name="Accent4 14" xfId="3340"/>
    <cellStyle name="Accent4 15" xfId="3341"/>
    <cellStyle name="Accent4 16" xfId="3342"/>
    <cellStyle name="Accent4 17" xfId="3343"/>
    <cellStyle name="Accent4 18" xfId="3344"/>
    <cellStyle name="Accent4 19" xfId="3345"/>
    <cellStyle name="Accent4 2" xfId="3346"/>
    <cellStyle name="Accent4 3" xfId="3347"/>
    <cellStyle name="Accent4 4" xfId="3348"/>
    <cellStyle name="Accent4 5" xfId="3349"/>
    <cellStyle name="Accent4 6" xfId="3350"/>
    <cellStyle name="Accent4 7" xfId="3351"/>
    <cellStyle name="Accent4 8" xfId="3352"/>
    <cellStyle name="Accent4 9" xfId="3353"/>
    <cellStyle name="Accent5" xfId="2356" builtinId="45" customBuiltin="1"/>
    <cellStyle name="Accent5 - 20%" xfId="2357"/>
    <cellStyle name="Accent5 - 20% 2" xfId="3354"/>
    <cellStyle name="Accent5 - 40%" xfId="2358"/>
    <cellStyle name="Accent5 - 40% 2" xfId="3355"/>
    <cellStyle name="Accent5 - 60%" xfId="2359"/>
    <cellStyle name="Accent5 - 60% 2" xfId="3356"/>
    <cellStyle name="Accent5 10" xfId="3357"/>
    <cellStyle name="Accent5 11" xfId="3358"/>
    <cellStyle name="Accent5 12" xfId="3359"/>
    <cellStyle name="Accent5 13" xfId="3360"/>
    <cellStyle name="Accent5 14" xfId="3361"/>
    <cellStyle name="Accent5 15" xfId="3362"/>
    <cellStyle name="Accent5 16" xfId="3363"/>
    <cellStyle name="Accent5 17" xfId="3364"/>
    <cellStyle name="Accent5 18" xfId="3365"/>
    <cellStyle name="Accent5 19" xfId="3366"/>
    <cellStyle name="Accent5 2" xfId="3367"/>
    <cellStyle name="Accent5 3" xfId="3368"/>
    <cellStyle name="Accent5 4" xfId="3369"/>
    <cellStyle name="Accent5 5" xfId="3370"/>
    <cellStyle name="Accent5 6" xfId="3371"/>
    <cellStyle name="Accent5 7" xfId="3372"/>
    <cellStyle name="Accent5 8" xfId="3373"/>
    <cellStyle name="Accent5 9" xfId="3374"/>
    <cellStyle name="Accent6" xfId="2360" builtinId="49" customBuiltin="1"/>
    <cellStyle name="Accent6 - 20%" xfId="2361"/>
    <cellStyle name="Accent6 - 20% 2" xfId="3375"/>
    <cellStyle name="Accent6 - 40%" xfId="2362"/>
    <cellStyle name="Accent6 - 40% 2" xfId="3376"/>
    <cellStyle name="Accent6 - 60%" xfId="2363"/>
    <cellStyle name="Accent6 - 60% 2" xfId="3377"/>
    <cellStyle name="Accent6 10" xfId="3378"/>
    <cellStyle name="Accent6 11" xfId="3379"/>
    <cellStyle name="Accent6 12" xfId="3380"/>
    <cellStyle name="Accent6 13" xfId="3381"/>
    <cellStyle name="Accent6 14" xfId="3382"/>
    <cellStyle name="Accent6 15" xfId="3383"/>
    <cellStyle name="Accent6 16" xfId="3384"/>
    <cellStyle name="Accent6 17" xfId="3385"/>
    <cellStyle name="Accent6 18" xfId="3386"/>
    <cellStyle name="Accent6 19" xfId="3387"/>
    <cellStyle name="Accent6 2" xfId="3388"/>
    <cellStyle name="Accent6 3" xfId="3389"/>
    <cellStyle name="Accent6 4" xfId="3390"/>
    <cellStyle name="Accent6 5" xfId="3391"/>
    <cellStyle name="Accent6 6" xfId="3392"/>
    <cellStyle name="Accent6 7" xfId="3393"/>
    <cellStyle name="Accent6 8" xfId="3394"/>
    <cellStyle name="Accent6 9" xfId="3395"/>
    <cellStyle name="ÅëÈ­ [0]_      " xfId="2364"/>
    <cellStyle name="AeE­ [0]_INQUIRY ¿?¾÷AßAø " xfId="2365"/>
    <cellStyle name="ÅëÈ­ [0]_laroux" xfId="2366"/>
    <cellStyle name="ÅëÈ­_      " xfId="2367"/>
    <cellStyle name="AeE­_INQUIRY ¿?¾÷AßAø " xfId="2368"/>
    <cellStyle name="ÅëÈ­_L601CPT" xfId="2369"/>
    <cellStyle name="args.style" xfId="2370"/>
    <cellStyle name="args.style 2" xfId="3396"/>
    <cellStyle name="ÄÞ¸¶ [0]_      " xfId="2371"/>
    <cellStyle name="AÞ¸¶ [0]_INQUIRY ¿?¾÷AßAø " xfId="2372"/>
    <cellStyle name="ÄÞ¸¶ [0]_L601CPT" xfId="2373"/>
    <cellStyle name="ÄÞ¸¶_      " xfId="2374"/>
    <cellStyle name="AÞ¸¶_INQUIRY ¿?¾÷AßAø " xfId="2375"/>
    <cellStyle name="ÄÞ¸¶_L601CPT" xfId="2376"/>
    <cellStyle name="AutoFormat Options" xfId="2377"/>
    <cellStyle name="Bad" xfId="2378" builtinId="27" customBuiltin="1"/>
    <cellStyle name="Bad 2" xfId="3397"/>
    <cellStyle name="BDAD" xfId="3957"/>
    <cellStyle name="Body" xfId="2379"/>
    <cellStyle name="C?AØ_¿?¾÷CoE² " xfId="2380"/>
    <cellStyle name="Ç¥ÁØ_      " xfId="2381"/>
    <cellStyle name="C￥AØ_¿μ¾÷CoE² " xfId="2382"/>
    <cellStyle name="Ç¥ÁØ_±¸¹Ì´ëÃ¥" xfId="3958"/>
    <cellStyle name="C￥AØ_≫c¾÷ºIº° AN°e " xfId="2383"/>
    <cellStyle name="Ç¥ÁØ_MARSHALL TEST" xfId="2384"/>
    <cellStyle name="C￥AØ_Sheet1_¿μ¾÷CoE² " xfId="2385"/>
    <cellStyle name="Calc Currency (0)" xfId="2386"/>
    <cellStyle name="Calc Currency (0) 2" xfId="3398"/>
    <cellStyle name="Calc Currency (0) 3" xfId="3399"/>
    <cellStyle name="Calc Currency (0)_Huy dong von dau tu nam 2011" xfId="3959"/>
    <cellStyle name="Calc Currency (2)" xfId="2387"/>
    <cellStyle name="Calc Percent (0)" xfId="2388"/>
    <cellStyle name="Calc Percent (1)" xfId="2389"/>
    <cellStyle name="Calc Percent (1) 2" xfId="3400"/>
    <cellStyle name="Calc Percent (1) 3" xfId="3960"/>
    <cellStyle name="Calc Percent (1)_Huy dong von dau tu nam 2011" xfId="3961"/>
    <cellStyle name="Calc Percent (2)" xfId="2390"/>
    <cellStyle name="Calc Percent (2) 2" xfId="3401"/>
    <cellStyle name="Calc Percent (2) 3" xfId="3962"/>
    <cellStyle name="Calc Percent (2)_huyen 1 sheet" xfId="3963"/>
    <cellStyle name="Calc Units (0)" xfId="2391"/>
    <cellStyle name="Calc Units (0) 2" xfId="3402"/>
    <cellStyle name="Calc Units (0) 3" xfId="3964"/>
    <cellStyle name="Calc Units (0)_huyen 1 sheet" xfId="3965"/>
    <cellStyle name="Calc Units (1)" xfId="2392"/>
    <cellStyle name="Calc Units (1) 2" xfId="3403"/>
    <cellStyle name="Calc Units (1) 3" xfId="3966"/>
    <cellStyle name="Calc Units (1)_huyen 1 sheet" xfId="3967"/>
    <cellStyle name="Calc Units (2)" xfId="2393"/>
    <cellStyle name="Calculation" xfId="2394" builtinId="22" customBuiltin="1"/>
    <cellStyle name="Calculation 2" xfId="3404"/>
    <cellStyle name="category" xfId="2395"/>
    <cellStyle name="CC1" xfId="3968"/>
    <cellStyle name="CC2" xfId="3969"/>
    <cellStyle name="Centered Heading" xfId="3970"/>
    <cellStyle name="CenterHead" xfId="3971"/>
    <cellStyle name="Cerrency_Sheet2_XANGDAU" xfId="2396"/>
    <cellStyle name="Column_Title" xfId="3973"/>
    <cellStyle name="Comma" xfId="4576" builtinId="3"/>
    <cellStyle name="Comma  - Style1" xfId="2400"/>
    <cellStyle name="Comma  - Style2" xfId="2401"/>
    <cellStyle name="Comma  - Style3" xfId="2402"/>
    <cellStyle name="Comma  - Style4" xfId="2403"/>
    <cellStyle name="Comma  - Style5" xfId="2404"/>
    <cellStyle name="Comma  - Style6" xfId="2405"/>
    <cellStyle name="Comma  - Style7" xfId="2406"/>
    <cellStyle name="Comma  - Style8" xfId="2407"/>
    <cellStyle name="Comma [ ,]" xfId="2408"/>
    <cellStyle name="Comma [0] 2" xfId="2409"/>
    <cellStyle name="Comma [0] 3" xfId="3974"/>
    <cellStyle name="Comma [00]" xfId="2410"/>
    <cellStyle name="Comma [00] 2" xfId="3406"/>
    <cellStyle name="Comma [00] 3" xfId="3975"/>
    <cellStyle name="Comma [00]_VUOT THU 2015" xfId="3976"/>
    <cellStyle name="Comma [1]" xfId="2411"/>
    <cellStyle name="Comma [3]" xfId="2412"/>
    <cellStyle name="Comma [4]" xfId="2413"/>
    <cellStyle name="Comma 0.0" xfId="3977"/>
    <cellStyle name="Comma 0.00" xfId="3978"/>
    <cellStyle name="Comma 0.000" xfId="3979"/>
    <cellStyle name="Comma 10" xfId="2414"/>
    <cellStyle name="Comma 11" xfId="2415"/>
    <cellStyle name="Comma 11 2" xfId="2940"/>
    <cellStyle name="Comma 12" xfId="2416"/>
    <cellStyle name="Comma 12 2" xfId="2939"/>
    <cellStyle name="Comma 13" xfId="2417"/>
    <cellStyle name="Comma 13 2" xfId="2941"/>
    <cellStyle name="Comma 14" xfId="2936"/>
    <cellStyle name="Comma 15" xfId="3407"/>
    <cellStyle name="Comma 16" xfId="3408"/>
    <cellStyle name="Comma 17" xfId="3409"/>
    <cellStyle name="Comma 18" xfId="3410"/>
    <cellStyle name="Comma 19" xfId="3411"/>
    <cellStyle name="Comma 2" xfId="2418"/>
    <cellStyle name="Comma 2 2" xfId="2419"/>
    <cellStyle name="Comma 2_dungld 201681225638141 bieu 116" xfId="2420"/>
    <cellStyle name="Comma 20" xfId="3412"/>
    <cellStyle name="Comma 21" xfId="3413"/>
    <cellStyle name="Comma 22" xfId="3414"/>
    <cellStyle name="Comma 23" xfId="3415"/>
    <cellStyle name="Comma 24" xfId="3416"/>
    <cellStyle name="Comma 25" xfId="3417"/>
    <cellStyle name="Comma 26" xfId="3418"/>
    <cellStyle name="Comma 27" xfId="3419"/>
    <cellStyle name="Comma 28" xfId="3420"/>
    <cellStyle name="Comma 29" xfId="3421"/>
    <cellStyle name="Comma 3" xfId="2421"/>
    <cellStyle name="Comma 3 2" xfId="2422"/>
    <cellStyle name="Comma 3 3" xfId="2423"/>
    <cellStyle name="Comma 3 4" xfId="3980"/>
    <cellStyle name="Comma 3_Dien Chau" xfId="2424"/>
    <cellStyle name="Comma 30" xfId="3981"/>
    <cellStyle name="Comma 31" xfId="3982"/>
    <cellStyle name="Comma 32" xfId="3983"/>
    <cellStyle name="Comma 33" xfId="3984"/>
    <cellStyle name="Comma 34" xfId="3985"/>
    <cellStyle name="Comma 35" xfId="3986"/>
    <cellStyle name="Comma 36" xfId="3987"/>
    <cellStyle name="Comma 37" xfId="3988"/>
    <cellStyle name="Comma 38" xfId="3989"/>
    <cellStyle name="Comma 39" xfId="3990"/>
    <cellStyle name="Comma 4" xfId="2425"/>
    <cellStyle name="Comma 40" xfId="3991"/>
    <cellStyle name="Comma 41" xfId="3992"/>
    <cellStyle name="Comma 42" xfId="3422"/>
    <cellStyle name="Comma 42 2" xfId="3423"/>
    <cellStyle name="Comma 42 3" xfId="3424"/>
    <cellStyle name="Comma 5" xfId="2426"/>
    <cellStyle name="Comma 5 2" xfId="3425"/>
    <cellStyle name="Comma 5 3" xfId="3426"/>
    <cellStyle name="Comma 6" xfId="2427"/>
    <cellStyle name="Comma 6 2" xfId="3993"/>
    <cellStyle name="Comma 6 3" xfId="3994"/>
    <cellStyle name="Comma 7" xfId="2428"/>
    <cellStyle name="Comma 7 2" xfId="2937"/>
    <cellStyle name="Comma 7 3" xfId="3995"/>
    <cellStyle name="Comma 8" xfId="2429"/>
    <cellStyle name="Comma 8 2" xfId="2938"/>
    <cellStyle name="Comma 9" xfId="2430"/>
    <cellStyle name="Comma 9 2" xfId="2929"/>
    <cellStyle name="comma zerodec" xfId="2431"/>
    <cellStyle name="comma zerodec 2" xfId="3427"/>
    <cellStyle name="comma zerodec 3" xfId="3996"/>
    <cellStyle name="comma zerodec_huyen 1 sheet" xfId="3997"/>
    <cellStyle name="Comma[0]" xfId="3998"/>
    <cellStyle name="Comma0" xfId="2432"/>
    <cellStyle name="Comma0 - Modelo1" xfId="2433"/>
    <cellStyle name="Comma0 - Style1" xfId="2434"/>
    <cellStyle name="Comma0_Bao_cao_BTC_Bieu_Luong_Khac_rieng_2009_khac_2010(1)" xfId="2435"/>
    <cellStyle name="Comma1 - Modelo2" xfId="2436"/>
    <cellStyle name="Comma1 - Style2" xfId="2437"/>
    <cellStyle name="Company Name" xfId="3999"/>
    <cellStyle name="Copied" xfId="2438"/>
    <cellStyle name="Copied 2" xfId="3428"/>
    <cellStyle name="COST1" xfId="4000"/>
    <cellStyle name="Cࡵrrency_Sheet1_PRODUCTĠ" xfId="2439"/>
    <cellStyle name="_x0001_CS_x0006_RMO[" xfId="2440"/>
    <cellStyle name="_x0001_CS_x0006_RMO[ 2" xfId="3429"/>
    <cellStyle name="_x0001_CS_x0006_RMO_" xfId="2441"/>
    <cellStyle name="CT1" xfId="4001"/>
    <cellStyle name="CT2" xfId="4002"/>
    <cellStyle name="CT4" xfId="4003"/>
    <cellStyle name="CT5" xfId="4004"/>
    <cellStyle name="ct7" xfId="4005"/>
    <cellStyle name="ct8" xfId="4006"/>
    <cellStyle name="cth1" xfId="4007"/>
    <cellStyle name="Cthuc" xfId="4008"/>
    <cellStyle name="Cthuc1" xfId="4009"/>
    <cellStyle name="Curråncy [0]_FCST_RESULTS" xfId="4010"/>
    <cellStyle name="Currency [0]ßmud plant bolted_RESULTS" xfId="4011"/>
    <cellStyle name="Currency [00]" xfId="2442"/>
    <cellStyle name="Currency 0.0" xfId="4012"/>
    <cellStyle name="Currency 0.00" xfId="4013"/>
    <cellStyle name="Currency 0.000" xfId="4014"/>
    <cellStyle name="Currency 2" xfId="2443"/>
    <cellStyle name="Currency![0]_FCSt (2)" xfId="4015"/>
    <cellStyle name="Currency0" xfId="2444"/>
    <cellStyle name="Currency1" xfId="2445"/>
    <cellStyle name="Currency1 2" xfId="3430"/>
    <cellStyle name="Currency1 3" xfId="3431"/>
    <cellStyle name="Currency1_huyen 1 sheet" xfId="4016"/>
    <cellStyle name="chchuyen" xfId="3972"/>
    <cellStyle name="Check Cell" xfId="2397" builtinId="23" customBuiltin="1"/>
    <cellStyle name="Check Cell 2" xfId="3405"/>
    <cellStyle name="Chi phÝ kh¸c_Book1" xfId="2398"/>
    <cellStyle name="CHUONG" xfId="2399"/>
    <cellStyle name="d" xfId="4017"/>
    <cellStyle name="d%" xfId="4018"/>
    <cellStyle name="D1" xfId="2446"/>
    <cellStyle name="Date" xfId="2447"/>
    <cellStyle name="Date Short" xfId="2448"/>
    <cellStyle name="Date_Bao Cao Kiem Tra  trung bay Ke milk-yomilk CK 2" xfId="2449"/>
    <cellStyle name="DELTA" xfId="2450"/>
    <cellStyle name="DELTA 2" xfId="4019"/>
    <cellStyle name="DELTA 3" xfId="4020"/>
    <cellStyle name="DELTA_huyen 1 sheet" xfId="4021"/>
    <cellStyle name="Dezimal [0]_68574_Materialbedarfsliste" xfId="2451"/>
    <cellStyle name="Dezimal_68574_Materialbedarfsliste" xfId="2452"/>
    <cellStyle name="Dia" xfId="2453"/>
    <cellStyle name="_x0001_dÏÈ¹ " xfId="2454"/>
    <cellStyle name="_x0001_dÏÈ¹  2" xfId="3432"/>
    <cellStyle name="_x0001_dÏÈ¹_" xfId="2455"/>
    <cellStyle name="Dollar (zero dec)" xfId="2456"/>
    <cellStyle name="Dollar (zero dec) 2" xfId="3433"/>
    <cellStyle name="Dollar (zero dec) 3" xfId="3434"/>
    <cellStyle name="Dollar (zero dec)_huyen 1 sheet" xfId="4022"/>
    <cellStyle name="Dung" xfId="4023"/>
    <cellStyle name="DuToanBXD" xfId="4024"/>
    <cellStyle name="Dziesi?tny [0]_Invoices2001Slovakia" xfId="2457"/>
    <cellStyle name="Dziesi?tny_Invoices2001Slovakia" xfId="2458"/>
    <cellStyle name="Dziesietny [0]_Invoices2001Slovakia" xfId="2459"/>
    <cellStyle name="Dziesiętny [0]_Invoices2001Slovakia" xfId="2460"/>
    <cellStyle name="Dziesietny [0]_Invoices2001Slovakia_Book1" xfId="2461"/>
    <cellStyle name="Dziesiętny [0]_Invoices2001Slovakia_Book1" xfId="2462"/>
    <cellStyle name="Dziesietny [0]_Invoices2001Slovakia_Book1_Tong hop Cac tuyen(9-1-06)" xfId="2463"/>
    <cellStyle name="Dziesiętny [0]_Invoices2001Slovakia_Book1_Tong hop Cac tuyen(9-1-06)" xfId="2464"/>
    <cellStyle name="Dziesietny [0]_Invoices2001Slovakia_KL K.C mat duong" xfId="2465"/>
    <cellStyle name="Dziesiętny [0]_Invoices2001Slovakia_Nhalamviec VTC(25-1-05)" xfId="2466"/>
    <cellStyle name="Dziesietny [0]_Invoices2001Slovakia_TDT KHANH HOA" xfId="2467"/>
    <cellStyle name="Dziesiętny [0]_Invoices2001Slovakia_TDT KHANH HOA" xfId="2468"/>
    <cellStyle name="Dziesietny [0]_Invoices2001Slovakia_TDT KHANH HOA_Tong hop Cac tuyen(9-1-06)" xfId="2469"/>
    <cellStyle name="Dziesiętny [0]_Invoices2001Slovakia_TDT KHANH HOA_Tong hop Cac tuyen(9-1-06)" xfId="2470"/>
    <cellStyle name="Dziesietny [0]_Invoices2001Slovakia_TDT quangngai" xfId="2471"/>
    <cellStyle name="Dziesiętny [0]_Invoices2001Slovakia_TDT quangngai" xfId="2472"/>
    <cellStyle name="Dziesietny [0]_Invoices2001Slovakia_Tong hop Cac tuyen(9-1-06)" xfId="2473"/>
    <cellStyle name="Dziesietny_Invoices2001Slovakia" xfId="2474"/>
    <cellStyle name="Dziesiętny_Invoices2001Slovakia" xfId="2475"/>
    <cellStyle name="Dziesietny_Invoices2001Slovakia_Book1" xfId="2476"/>
    <cellStyle name="Dziesiętny_Invoices2001Slovakia_Book1" xfId="2477"/>
    <cellStyle name="Dziesietny_Invoices2001Slovakia_Book1_Tong hop Cac tuyen(9-1-06)" xfId="2478"/>
    <cellStyle name="Dziesiętny_Invoices2001Slovakia_Book1_Tong hop Cac tuyen(9-1-06)" xfId="2479"/>
    <cellStyle name="Dziesietny_Invoices2001Slovakia_KL K.C mat duong" xfId="2480"/>
    <cellStyle name="Dziesiętny_Invoices2001Slovakia_Nhalamviec VTC(25-1-05)" xfId="2481"/>
    <cellStyle name="Dziesietny_Invoices2001Slovakia_TDT KHANH HOA" xfId="2482"/>
    <cellStyle name="Dziesiętny_Invoices2001Slovakia_TDT KHANH HOA" xfId="2483"/>
    <cellStyle name="Dziesietny_Invoices2001Slovakia_TDT KHANH HOA_Tong hop Cac tuyen(9-1-06)" xfId="2484"/>
    <cellStyle name="Dziesiętny_Invoices2001Slovakia_TDT KHANH HOA_Tong hop Cac tuyen(9-1-06)" xfId="2485"/>
    <cellStyle name="Dziesietny_Invoices2001Slovakia_TDT quangngai" xfId="2486"/>
    <cellStyle name="Dziesiętny_Invoices2001Slovakia_TDT quangngai" xfId="2487"/>
    <cellStyle name="Dziesietny_Invoices2001Slovakia_Tong hop Cac tuyen(9-1-06)" xfId="2488"/>
    <cellStyle name="e" xfId="2489"/>
    <cellStyle name="Emphasis 1" xfId="2490"/>
    <cellStyle name="Emphasis 1 2" xfId="3435"/>
    <cellStyle name="Emphasis 2" xfId="2491"/>
    <cellStyle name="Emphasis 2 2" xfId="3436"/>
    <cellStyle name="Emphasis 3" xfId="2492"/>
    <cellStyle name="Emphasis 3 2" xfId="3437"/>
    <cellStyle name="Encabez1" xfId="2493"/>
    <cellStyle name="Encabez2" xfId="2494"/>
    <cellStyle name="Enter Currency (0)" xfId="2495"/>
    <cellStyle name="Enter Currency (0) 2" xfId="3438"/>
    <cellStyle name="Enter Currency (0) 3" xfId="4025"/>
    <cellStyle name="Enter Currency (0)_Huy dong von dau tu nam 2011" xfId="4026"/>
    <cellStyle name="Enter Currency (2)" xfId="2496"/>
    <cellStyle name="Enter Units (0)" xfId="2497"/>
    <cellStyle name="Enter Units (0) 2" xfId="3439"/>
    <cellStyle name="Enter Units (0) 3" xfId="4027"/>
    <cellStyle name="Enter Units (0)_huyen 1 sheet" xfId="4028"/>
    <cellStyle name="Enter Units (1)" xfId="2498"/>
    <cellStyle name="Enter Units (1) 2" xfId="3440"/>
    <cellStyle name="Enter Units (1) 3" xfId="4029"/>
    <cellStyle name="Enter Units (1)_huyen 1 sheet" xfId="4030"/>
    <cellStyle name="Enter Units (2)" xfId="2499"/>
    <cellStyle name="Entered" xfId="2500"/>
    <cellStyle name="Entered 2" xfId="3441"/>
    <cellStyle name="Euro" xfId="2501"/>
    <cellStyle name="Explanatory Text" xfId="2502" builtinId="53" customBuiltin="1"/>
    <cellStyle name="f" xfId="2503"/>
    <cellStyle name="F2" xfId="2504"/>
    <cellStyle name="F3" xfId="2505"/>
    <cellStyle name="F4" xfId="2506"/>
    <cellStyle name="F5" xfId="2507"/>
    <cellStyle name="F6" xfId="2508"/>
    <cellStyle name="F7" xfId="2509"/>
    <cellStyle name="F8" xfId="2510"/>
    <cellStyle name="Fijo" xfId="2511"/>
    <cellStyle name="Financiero" xfId="2512"/>
    <cellStyle name="Fixed" xfId="2513"/>
    <cellStyle name="Font Britannic16" xfId="2514"/>
    <cellStyle name="Font Britannic18" xfId="2515"/>
    <cellStyle name="Font CenturyCond 18" xfId="2516"/>
    <cellStyle name="Font Cond20" xfId="2517"/>
    <cellStyle name="Font LucidaSans16" xfId="2518"/>
    <cellStyle name="Font NewCenturyCond18" xfId="2519"/>
    <cellStyle name="Font Ottawa14" xfId="2520"/>
    <cellStyle name="Font Ottawa14 2" xfId="3442"/>
    <cellStyle name="Font Ottawa14 3" xfId="3443"/>
    <cellStyle name="Font Ottawa16" xfId="2521"/>
    <cellStyle name="form_so" xfId="4031"/>
    <cellStyle name="Formulas" xfId="2522"/>
    <cellStyle name="Good" xfId="2523" builtinId="26" customBuiltin="1"/>
    <cellStyle name="Good 2" xfId="3444"/>
    <cellStyle name="Grey" xfId="2524"/>
    <cellStyle name="H" xfId="2525"/>
    <cellStyle name="ha" xfId="2526"/>
    <cellStyle name="HAI" xfId="2527"/>
    <cellStyle name="HAI 2" xfId="4032"/>
    <cellStyle name="HAI 3" xfId="4033"/>
    <cellStyle name="Head 1" xfId="2528"/>
    <cellStyle name="HEADER" xfId="2529"/>
    <cellStyle name="Header1" xfId="2530"/>
    <cellStyle name="Header2" xfId="2531"/>
    <cellStyle name="Heading" xfId="4034"/>
    <cellStyle name="Heading 1" xfId="2532" builtinId="16" customBuiltin="1"/>
    <cellStyle name="Heading 2" xfId="2533" builtinId="17" customBuiltin="1"/>
    <cellStyle name="Heading 3" xfId="2534" builtinId="18" customBuiltin="1"/>
    <cellStyle name="Heading 3 2" xfId="3445"/>
    <cellStyle name="Heading 4" xfId="2535" builtinId="19" customBuiltin="1"/>
    <cellStyle name="Heading 4 2" xfId="3446"/>
    <cellStyle name="Heading No Underline" xfId="4035"/>
    <cellStyle name="Heading With Underline" xfId="4036"/>
    <cellStyle name="HEADING1" xfId="2536"/>
    <cellStyle name="HEADING1 2" xfId="3447"/>
    <cellStyle name="HEADING1 3" xfId="4037"/>
    <cellStyle name="HEADING1_huyen 1 sheet" xfId="4038"/>
    <cellStyle name="HEADING2" xfId="2537"/>
    <cellStyle name="HEADING2 2" xfId="3448"/>
    <cellStyle name="HEADING2 3" xfId="4039"/>
    <cellStyle name="HEADING2_huyen 1 sheet" xfId="4040"/>
    <cellStyle name="HEADINGS" xfId="2538"/>
    <cellStyle name="HEADINGS 2" xfId="3449"/>
    <cellStyle name="HEADINGSTOP" xfId="2539"/>
    <cellStyle name="HEADINGSTOP 2" xfId="3450"/>
    <cellStyle name="headoption" xfId="2540"/>
    <cellStyle name="Hoa-Scholl" xfId="2541"/>
    <cellStyle name="i·0" xfId="2542"/>
    <cellStyle name="_x0001_í½?" xfId="2543"/>
    <cellStyle name="_x0001_íå_x001b_ô " xfId="2544"/>
    <cellStyle name="_x0001_íå_x001b_ô_" xfId="2545"/>
    <cellStyle name="Input" xfId="2546" builtinId="20" customBuiltin="1"/>
    <cellStyle name="Input [yellow]" xfId="2547"/>
    <cellStyle name="Input Cells" xfId="4041"/>
    <cellStyle name="k" xfId="2548"/>
    <cellStyle name="khanh" xfId="2549"/>
    <cellStyle name="Ledger 17 x 11 in" xfId="2550"/>
    <cellStyle name="Line" xfId="2551"/>
    <cellStyle name="Link Currency (0)" xfId="2552"/>
    <cellStyle name="Link Currency (0) 2" xfId="3451"/>
    <cellStyle name="Link Currency (0) 3" xfId="4042"/>
    <cellStyle name="Link Currency (0)_Huy dong von dau tu nam 2011" xfId="4043"/>
    <cellStyle name="Link Currency (2)" xfId="2553"/>
    <cellStyle name="Link Units (0)" xfId="2554"/>
    <cellStyle name="Link Units (0) 2" xfId="3452"/>
    <cellStyle name="Link Units (0) 3" xfId="4044"/>
    <cellStyle name="Link Units (0)_huyen 1 sheet" xfId="4045"/>
    <cellStyle name="Link Units (1)" xfId="2555"/>
    <cellStyle name="Link Units (1) 2" xfId="3453"/>
    <cellStyle name="Link Units (1) 3" xfId="4046"/>
    <cellStyle name="Link Units (1)_huyen 1 sheet" xfId="4047"/>
    <cellStyle name="Link Units (2)" xfId="2556"/>
    <cellStyle name="Linked Cell" xfId="2557" builtinId="24" customBuiltin="1"/>
    <cellStyle name="Linked Cell 2" xfId="3454"/>
    <cellStyle name="Linked Cells" xfId="4048"/>
    <cellStyle name="luc" xfId="4049"/>
    <cellStyle name="luc2" xfId="4050"/>
    <cellStyle name="MainHead" xfId="4051"/>
    <cellStyle name="MAU" xfId="2558"/>
    <cellStyle name="Millares [0]_10 AVERIAS MASIVAS + ANT" xfId="2559"/>
    <cellStyle name="Millares_Well Timing" xfId="2560"/>
    <cellStyle name="Milliers [0]_      " xfId="4052"/>
    <cellStyle name="Milliers_      " xfId="4053"/>
    <cellStyle name="Model" xfId="2561"/>
    <cellStyle name="moi" xfId="2562"/>
    <cellStyle name="moi 2" xfId="3455"/>
    <cellStyle name="moi 3" xfId="3456"/>
    <cellStyle name="moi_Huy dong von dau tu nam 2011" xfId="4054"/>
    <cellStyle name="Mon?aire [0]_      " xfId="4055"/>
    <cellStyle name="Mon?aire_      " xfId="4056"/>
    <cellStyle name="Moneda [0]_Well Timing" xfId="2563"/>
    <cellStyle name="Moneda_Well Timing" xfId="2564"/>
    <cellStyle name="Monétaire [0]_      " xfId="4057"/>
    <cellStyle name="Monétaire_      " xfId="4058"/>
    <cellStyle name="n" xfId="2565"/>
    <cellStyle name="n_Bao_cao_BTC_Bieu_Luong_Khac_rieng_2009_khac_2010(1)" xfId="2566"/>
    <cellStyle name="n_Bao_cao_BTC_Bieu_Luong_Khac_rieng_2009_khac_2010(1)_DT 2016_xa_ giao huyen ngay 8-12-2015" xfId="4059"/>
    <cellStyle name="n_Bao_cao_BTC_Bieu_Luong_Khac_rieng_2009_khac_2010(1)_DT NSX 2016 ngay 11-12-2015" xfId="4060"/>
    <cellStyle name="n_Bao_cao_BTC_Bieu_Luong_Khac_rieng_2009_khac_2010(1)_dungld 201681225638141 bieu 116" xfId="2567"/>
    <cellStyle name="n_Bao_cao_BTC_Bieu_Luong_Khac_rieng_2009_khac_2010(1)_Que Phong gui lai (CT)" xfId="2568"/>
    <cellStyle name="n_Bao_cao_BTC_Bieu_Luong_Khac_rieng_2009_khac_2010(1)_So tong hop bieu 05" xfId="2569"/>
    <cellStyle name="n_Bao_cao_BTC_Bieu_Luong_Khac_rieng_2009_khac_2010(1)_TH.CD. DT 2015. CHINH THUC TRINH HĐND TINH" xfId="4061"/>
    <cellStyle name="n_Bao_cao_BTC_Bieu_Luong_Khac_rieng_2009_khac_2010(1)_TH.CD. DT 2015. CHINH THUC TRINH HĐND TINH_NHAT KY" xfId="4062"/>
    <cellStyle name="n_Bao_cao_BTC_Bieu_Luong_Khac_rieng_2009_khac_2010(1)_TH_DT2016_NSX_sau_TL" xfId="4063"/>
    <cellStyle name="n_Bao_cao_BTC_Bieu_Luong_Khac_rieng_2009_khac_2010(1)_Thu chi can doi Vinh" xfId="2570"/>
    <cellStyle name="n_Bao_cao_BTC_Bieu_Luong_Khac_rieng_2009_khac_2010(1)_vuot thu nam 2015" xfId="4064"/>
    <cellStyle name="n_Bieu_TH_Nghi_dinh_92_xa(1)" xfId="2571"/>
    <cellStyle name="n_CV_STC_gui UB_Tang luong 2010_He so_61_64" xfId="2573"/>
    <cellStyle name="n_CV_STC_Gui_UB_Tang luong 2010_He so ngay 18_7" xfId="2574"/>
    <cellStyle name="n_CV_STC_Gui_UB_Tang luong 2010_He so ngay 18_7_DT 2016_xa_ giao huyen ngay 8-12-2015" xfId="4065"/>
    <cellStyle name="n_CV_STC_Gui_UB_Tang luong 2010_He so ngay 18_7_DT NSX 2016 ngay 11-12-2015" xfId="4066"/>
    <cellStyle name="n_CV_STC_Gui_UB_Tang luong 2010_He so ngay 18_7_dungld 201681225638141 bieu 116" xfId="2575"/>
    <cellStyle name="n_CV_STC_Gui_UB_Tang luong 2010_He so ngay 18_7_Que Phong gui lai (CT)" xfId="2576"/>
    <cellStyle name="n_CV_STC_Gui_UB_Tang luong 2010_He so ngay 18_7_So tong hop bieu 05" xfId="2577"/>
    <cellStyle name="n_CV_STC_Gui_UB_Tang luong 2010_He so ngay 18_7_TH.CD. DT 2015. CHINH THUC TRINH HĐND TINH" xfId="4067"/>
    <cellStyle name="n_CV_STC_Gui_UB_Tang luong 2010_He so ngay 18_7_TH.CD. DT 2015. CHINH THUC TRINH HĐND TINH_NHAT KY" xfId="4068"/>
    <cellStyle name="n_CV_STC_Gui_UB_Tang luong 2010_He so ngay 18_7_TH_DT2016_NSX_sau_TL" xfId="4069"/>
    <cellStyle name="n_CV_STC_Gui_UB_Tang luong 2010_He so ngay 18_7_Thu chi can doi Vinh" xfId="2578"/>
    <cellStyle name="n_CV_STC_Gui_UB_Tang luong 2010_He so ngay 18_7_vuot thu nam 2015" xfId="4070"/>
    <cellStyle name="n_CV_STC_Gui_UB_Tang luong 2010_He so ngay 18_8" xfId="2579"/>
    <cellStyle name="n_CV_STC_Gui_UB_Tang luong 2010_He so ngay 18_8_DT 2016_xa_ giao huyen ngay 8-12-2015" xfId="4071"/>
    <cellStyle name="n_CV_STC_Gui_UB_Tang luong 2010_He so ngay 18_8_DT NSX 2016 ngay 11-12-2015" xfId="4072"/>
    <cellStyle name="n_CV_STC_Gui_UB_Tang luong 2010_He so ngay 18_8_dungld 201681225638141 bieu 116" xfId="2580"/>
    <cellStyle name="n_CV_STC_Gui_UB_Tang luong 2010_He so ngay 18_8_Que Phong gui lai (CT)" xfId="2581"/>
    <cellStyle name="n_CV_STC_Gui_UB_Tang luong 2010_He so ngay 18_8_So tong hop bieu 05" xfId="2582"/>
    <cellStyle name="n_CV_STC_Gui_UB_Tang luong 2010_He so ngay 18_8_TH.CD. DT 2015. CHINH THUC TRINH HĐND TINH" xfId="4073"/>
    <cellStyle name="n_CV_STC_Gui_UB_Tang luong 2010_He so ngay 18_8_TH.CD. DT 2015. CHINH THUC TRINH HĐND TINH_NHAT KY" xfId="4074"/>
    <cellStyle name="n_CV_STC_Gui_UB_Tang luong 2010_He so ngay 18_8_TH_DT2016_NSX_sau_TL" xfId="4075"/>
    <cellStyle name="n_CV_STC_Gui_UB_Tang luong 2010_He so ngay 18_8_Thu chi can doi Vinh" xfId="2583"/>
    <cellStyle name="n_CV_STC_Gui_UB_Tang luong 2010_He so ngay 18_8_vuot thu nam 2015" xfId="4076"/>
    <cellStyle name="n_CV_STC_Gui_UB_Tang luong 2010_He so ngay 24_8" xfId="2584"/>
    <cellStyle name="n_CV_STC_Gui_UB_Tang luong 2010_He so ngay 24_8_DT 2016_xa_ giao huyen ngay 8-12-2015" xfId="4077"/>
    <cellStyle name="n_CV_STC_Gui_UB_Tang luong 2010_He so ngay 24_8_DT NSX 2016 ngay 11-12-2015" xfId="4078"/>
    <cellStyle name="n_CV_STC_Gui_UB_Tang luong 2010_He so ngay 24_8_dungld 201681225638141 bieu 116" xfId="2585"/>
    <cellStyle name="n_CV_STC_Gui_UB_Tang luong 2010_He so ngay 24_8_Que Phong gui lai (CT)" xfId="2586"/>
    <cellStyle name="n_CV_STC_Gui_UB_Tang luong 2010_He so ngay 24_8_So tong hop bieu 05" xfId="2587"/>
    <cellStyle name="n_CV_STC_Gui_UB_Tang luong 2010_He so ngay 24_8_TH.CD. DT 2015. CHINH THUC TRINH HĐND TINH" xfId="4079"/>
    <cellStyle name="n_CV_STC_Gui_UB_Tang luong 2010_He so ngay 24_8_TH.CD. DT 2015. CHINH THUC TRINH HĐND TINH_NHAT KY" xfId="4080"/>
    <cellStyle name="n_CV_STC_Gui_UB_Tang luong 2010_He so ngay 24_8_TH_DT2016_NSX_sau_TL" xfId="4081"/>
    <cellStyle name="n_CV_STC_Gui_UB_Tang luong 2010_He so ngay 24_8_Thu chi can doi Vinh" xfId="2588"/>
    <cellStyle name="n_CV_STC_Gui_UB_Tang luong 2010_He so ngay 24_8_vuot thu nam 2015" xfId="4082"/>
    <cellStyle name="n_CV_STC_Gui_UB_Tang luong 2010_He so ngay 31_7" xfId="2589"/>
    <cellStyle name="n_CV_STC_Gui_UB_Tang luong 2010_He so ngay 31_7_DT 2016_xa_ giao huyen ngay 8-12-2015" xfId="4083"/>
    <cellStyle name="n_CV_STC_Gui_UB_Tang luong 2010_He so ngay 31_7_DT NSX 2016 ngay 11-12-2015" xfId="4084"/>
    <cellStyle name="n_CV_STC_Gui_UB_Tang luong 2010_He so ngay 31_7_dungld 201681225638141 bieu 116" xfId="2590"/>
    <cellStyle name="n_CV_STC_Gui_UB_Tang luong 2010_He so ngay 31_7_Que Phong gui lai (CT)" xfId="2591"/>
    <cellStyle name="n_CV_STC_Gui_UB_Tang luong 2010_He so ngay 31_7_So tong hop bieu 05" xfId="2592"/>
    <cellStyle name="n_CV_STC_Gui_UB_Tang luong 2010_He so ngay 31_7_TH.CD. DT 2015. CHINH THUC TRINH HĐND TINH" xfId="4085"/>
    <cellStyle name="n_CV_STC_Gui_UB_Tang luong 2010_He so ngay 31_7_TH.CD. DT 2015. CHINH THUC TRINH HĐND TINH_NHAT KY" xfId="4086"/>
    <cellStyle name="n_CV_STC_Gui_UB_Tang luong 2010_He so ngay 31_7_TH_DT2016_NSX_sau_TL" xfId="4087"/>
    <cellStyle name="n_CV_STC_Gui_UB_Tang luong 2010_He so ngay 31_7_Thu chi can doi Vinh" xfId="2593"/>
    <cellStyle name="n_CV_STC_Gui_UB_Tang luong 2010_He so ngay 31_7_vuot thu nam 2015" xfId="4088"/>
    <cellStyle name="n_CV_UB_Tang luong 2009_He so" xfId="2594"/>
    <cellStyle name="n_CV_UB_Tang luong 2009_He so_Dieu chinh Bang BTC" xfId="2595"/>
    <cellStyle name="n_Che_do_phu_cap_DBDV_DQTV_2010_gui_BTC(1)" xfId="2572"/>
    <cellStyle name="n_Tong_hop_Nghi_dinh_61_toan_tinh_2010_(Binh)(1)" xfId="2596"/>
    <cellStyle name="n1" xfId="4089"/>
    <cellStyle name="Neutral" xfId="2597" builtinId="28" customBuiltin="1"/>
    <cellStyle name="Neutral 2" xfId="3457"/>
    <cellStyle name="New" xfId="2598"/>
    <cellStyle name="New Times Roman" xfId="2599"/>
    <cellStyle name="New Times Roman 2" xfId="3458"/>
    <cellStyle name="New Times Roman 3" xfId="4090"/>
    <cellStyle name="New Times Roman_huyen 1 sheet" xfId="4091"/>
    <cellStyle name="New_BCKT Cong ty Traphaco TONG HOP.Phát hành" xfId="4092"/>
    <cellStyle name="no dec" xfId="2600"/>
    <cellStyle name="no dec 2" xfId="3459"/>
    <cellStyle name="ÑONVÒ" xfId="2601"/>
    <cellStyle name="Normal" xfId="0" builtinId="0"/>
    <cellStyle name="Normal - Style1" xfId="2602"/>
    <cellStyle name="Normal - 유형1" xfId="2603"/>
    <cellStyle name="Normal 10" xfId="2604"/>
    <cellStyle name="Normal 10 2" xfId="2942"/>
    <cellStyle name="Normal 100" xfId="4093"/>
    <cellStyle name="Normal 101" xfId="4094"/>
    <cellStyle name="Normal 102" xfId="4095"/>
    <cellStyle name="Normal 103" xfId="4096"/>
    <cellStyle name="Normal 104" xfId="4097"/>
    <cellStyle name="Normal 105" xfId="4098"/>
    <cellStyle name="Normal 106" xfId="4099"/>
    <cellStyle name="Normal 107" xfId="4100"/>
    <cellStyle name="Normal 108" xfId="4101"/>
    <cellStyle name="Normal 109" xfId="4102"/>
    <cellStyle name="Normal 11" xfId="2923"/>
    <cellStyle name="Normal 110" xfId="4103"/>
    <cellStyle name="Normal 111" xfId="4104"/>
    <cellStyle name="Normal 112" xfId="4105"/>
    <cellStyle name="Normal 113" xfId="4106"/>
    <cellStyle name="Normal 114" xfId="4107"/>
    <cellStyle name="Normal 115" xfId="4108"/>
    <cellStyle name="Normal 116" xfId="4109"/>
    <cellStyle name="Normal 117" xfId="4110"/>
    <cellStyle name="Normal 118" xfId="4111"/>
    <cellStyle name="Normal 119" xfId="4112"/>
    <cellStyle name="Normal 12" xfId="2928"/>
    <cellStyle name="Normal 120" xfId="4113"/>
    <cellStyle name="Normal 121" xfId="4114"/>
    <cellStyle name="Normal 122" xfId="4115"/>
    <cellStyle name="Normal 123" xfId="4116"/>
    <cellStyle name="Normal 124" xfId="4117"/>
    <cellStyle name="Normal 13" xfId="3460"/>
    <cellStyle name="Normal 13 2" xfId="4118"/>
    <cellStyle name="Normal 13_NHAT KY" xfId="4119"/>
    <cellStyle name="Normal 14" xfId="3461"/>
    <cellStyle name="Normal 15" xfId="3462"/>
    <cellStyle name="Normal 16" xfId="3463"/>
    <cellStyle name="Normal 17" xfId="3464"/>
    <cellStyle name="Normal 18" xfId="3465"/>
    <cellStyle name="Normal 19" xfId="3466"/>
    <cellStyle name="Normal 2" xfId="2605"/>
    <cellStyle name="Normal 2 2" xfId="2606"/>
    <cellStyle name="Normal 2 2 2" xfId="3550"/>
    <cellStyle name="Normal 2 3" xfId="3549"/>
    <cellStyle name="Normal 2_KH XDCB nam 2011( bao cao)" xfId="4120"/>
    <cellStyle name="Normal 20" xfId="3467"/>
    <cellStyle name="Normal 21" xfId="3468"/>
    <cellStyle name="Normal 22" xfId="3469"/>
    <cellStyle name="Normal 23" xfId="3470"/>
    <cellStyle name="Normal 24" xfId="3471"/>
    <cellStyle name="Normal 25" xfId="3472"/>
    <cellStyle name="Normal 26" xfId="3473"/>
    <cellStyle name="Normal 27" xfId="3474"/>
    <cellStyle name="Normal 28" xfId="4121"/>
    <cellStyle name="Normal 29" xfId="4122"/>
    <cellStyle name="Normal 3" xfId="2607"/>
    <cellStyle name="Normal 3 2" xfId="2608"/>
    <cellStyle name="Normal 3 3" xfId="3548"/>
    <cellStyle name="Normal 3_Dien Chau" xfId="2609"/>
    <cellStyle name="Normal 30" xfId="4123"/>
    <cellStyle name="Normal 31" xfId="4124"/>
    <cellStyle name="Normal 32" xfId="4125"/>
    <cellStyle name="Normal 33" xfId="4126"/>
    <cellStyle name="Normal 34" xfId="4127"/>
    <cellStyle name="Normal 35" xfId="4128"/>
    <cellStyle name="Normal 36" xfId="4129"/>
    <cellStyle name="Normal 37" xfId="4130"/>
    <cellStyle name="Normal 38" xfId="4131"/>
    <cellStyle name="Normal 39" xfId="4132"/>
    <cellStyle name="Normal 4" xfId="2610"/>
    <cellStyle name="Normal 4 2" xfId="2611"/>
    <cellStyle name="Normal 4 3" xfId="3551"/>
    <cellStyle name="Normal 4_Dien Chau" xfId="2612"/>
    <cellStyle name="Normal 40" xfId="4133"/>
    <cellStyle name="Normal 41" xfId="4134"/>
    <cellStyle name="Normal 42" xfId="4135"/>
    <cellStyle name="Normal 43" xfId="4136"/>
    <cellStyle name="Normal 44" xfId="4137"/>
    <cellStyle name="Normal 45" xfId="4138"/>
    <cellStyle name="Normal 46" xfId="4139"/>
    <cellStyle name="Normal 47" xfId="4140"/>
    <cellStyle name="Normal 48" xfId="4141"/>
    <cellStyle name="Normal 49" xfId="4142"/>
    <cellStyle name="Normal 5" xfId="2613"/>
    <cellStyle name="Normal 5 2" xfId="2614"/>
    <cellStyle name="Normal 5 3" xfId="2615"/>
    <cellStyle name="Normal 5 3 2" xfId="3475"/>
    <cellStyle name="Normal 5 4" xfId="2927"/>
    <cellStyle name="Normal 5_116 chính thức duyệt sở năm 2016 (1)" xfId="2616"/>
    <cellStyle name="Normal 50" xfId="4143"/>
    <cellStyle name="Normal 51" xfId="4144"/>
    <cellStyle name="Normal 52" xfId="4145"/>
    <cellStyle name="Normal 53" xfId="4146"/>
    <cellStyle name="Normal 54" xfId="4147"/>
    <cellStyle name="Normal 55" xfId="4148"/>
    <cellStyle name="Normal 56" xfId="4149"/>
    <cellStyle name="Normal 57" xfId="4150"/>
    <cellStyle name="Normal 58" xfId="4151"/>
    <cellStyle name="Normal 59" xfId="4152"/>
    <cellStyle name="Normal 6" xfId="2617"/>
    <cellStyle name="Normal 60" xfId="4153"/>
    <cellStyle name="Normal 61" xfId="4154"/>
    <cellStyle name="Normal 62" xfId="4155"/>
    <cellStyle name="Normal 63" xfId="4156"/>
    <cellStyle name="Normal 64" xfId="4157"/>
    <cellStyle name="Normal 65" xfId="4158"/>
    <cellStyle name="Normal 66" xfId="4159"/>
    <cellStyle name="Normal 67" xfId="4160"/>
    <cellStyle name="Normal 68" xfId="4161"/>
    <cellStyle name="Normal 69" xfId="4162"/>
    <cellStyle name="Normal 7" xfId="2618"/>
    <cellStyle name="Normal 7 2" xfId="2931"/>
    <cellStyle name="Normal 7 3" xfId="2932"/>
    <cellStyle name="Normal 7 4" xfId="2933"/>
    <cellStyle name="Normal 7 5" xfId="2934"/>
    <cellStyle name="Normal 7 6" xfId="2935"/>
    <cellStyle name="Normal 70" xfId="4163"/>
    <cellStyle name="Normal 71" xfId="4164"/>
    <cellStyle name="Normal 72" xfId="4165"/>
    <cellStyle name="Normal 73" xfId="4166"/>
    <cellStyle name="Normal 74" xfId="4167"/>
    <cellStyle name="Normal 75" xfId="4168"/>
    <cellStyle name="Normal 76" xfId="4169"/>
    <cellStyle name="Normal 77" xfId="4170"/>
    <cellStyle name="Normal 78" xfId="4171"/>
    <cellStyle name="Normal 79" xfId="4172"/>
    <cellStyle name="Normal 8" xfId="2619"/>
    <cellStyle name="Normal 8 2" xfId="2922"/>
    <cellStyle name="Normal 8 3" xfId="4173"/>
    <cellStyle name="Normal 8_huyen 1 sheet" xfId="4174"/>
    <cellStyle name="Normal 80" xfId="4175"/>
    <cellStyle name="Normal 81" xfId="4176"/>
    <cellStyle name="Normal 82" xfId="4177"/>
    <cellStyle name="Normal 83" xfId="4178"/>
    <cellStyle name="Normal 84" xfId="4179"/>
    <cellStyle name="Normal 85" xfId="4180"/>
    <cellStyle name="Normal 86" xfId="4181"/>
    <cellStyle name="Normal 87" xfId="4182"/>
    <cellStyle name="Normal 88" xfId="4183"/>
    <cellStyle name="Normal 89" xfId="4184"/>
    <cellStyle name="Normal 9" xfId="2620"/>
    <cellStyle name="Normal 90" xfId="4185"/>
    <cellStyle name="Normal 91" xfId="4186"/>
    <cellStyle name="Normal 92" xfId="4187"/>
    <cellStyle name="Normal 93" xfId="4188"/>
    <cellStyle name="Normal 94" xfId="4189"/>
    <cellStyle name="Normal 95" xfId="4190"/>
    <cellStyle name="Normal 96" xfId="4191"/>
    <cellStyle name="Normal 97" xfId="4192"/>
    <cellStyle name="Normal 98" xfId="4193"/>
    <cellStyle name="Normal 99" xfId="4194"/>
    <cellStyle name="Normal_Bieu so 2(DPsua)" xfId="2924"/>
    <cellStyle name="Normal_ND 116 nam 2014 SNGD" xfId="2926"/>
    <cellStyle name="Normal_Tong hop 116_CThuc (gui Phong NST bao cao BTC)" xfId="2925"/>
    <cellStyle name="Normal_TH. Luong +PC 2014" xfId="2621"/>
    <cellStyle name="Normal1" xfId="2622"/>
    <cellStyle name="Normalny_Cennik obowiazuje od 06-08-2001 r (1)" xfId="2623"/>
    <cellStyle name="Note" xfId="2624" builtinId="10" customBuiltin="1"/>
    <cellStyle name="Note 2" xfId="3476"/>
    <cellStyle name="Œ…‹æØ‚è [0.00]_††††† " xfId="4195"/>
    <cellStyle name="Œ…‹æØ‚è_††††† " xfId="4196"/>
    <cellStyle name="oft Excel]_x000d__x000a_Comment=open=/f ‚ðw’è‚·‚é‚ÆAƒ†[ƒU[’è‹`ŠÖ”‚ðŠÖ”“\‚è•t‚¯‚Ìˆê——‚É“o˜^‚·‚é‚±‚Æ‚ª‚Å‚«‚Ü‚·B_x000d__x000a_Maximized" xfId="2625"/>
    <cellStyle name="oft Excel]_x000d__x000a_Comment=The open=/f lines load custom functions into the Paste Function list._x000d__x000a_Maximized=2_x000d__x000a_Basics=1_x000d__x000a_A" xfId="2626"/>
    <cellStyle name="oft Excel]_x000d__x000a_Comment=The open=/f lines load custom functions into the Paste Function list._x000d__x000a_Maximized=2_x000d__x000a_Basics=1_x000d__x000a_A 2" xfId="3477"/>
    <cellStyle name="oft Excel]_x000d__x000a_Comment=The open=/f lines load custom functions into the Paste Function list._x000d__x000a_Maximized=2_x000d__x000a_Basics=1_x000d__x000a_A 3" xfId="4197"/>
    <cellStyle name="oft Excel]_x000d__x000a_Comment=The open=/f lines load custom functions into the Paste Function list._x000d__x000a_Maximized=2_x000d__x000a_Basics=1_x000d__x000a_A_huyen 1 sheet" xfId="4198"/>
    <cellStyle name="oft Excel]_x000d__x000a_Comment=The open=/f lines load custom functions into the Paste Function list._x000d__x000a_Maximized=3_x000d__x000a_Basics=1_x000d__x000a_A" xfId="2627"/>
    <cellStyle name="oft Excel]_x000d__x000a_Comment=The open=/f lines load custom functions into the Paste Function list._x000d__x000a_Maximized=3_x000d__x000a_Basics=1_x000d__x000a_A 2" xfId="3478"/>
    <cellStyle name="oft Excel]_x000d__x000a_Comment=The open=/f lines load custom functions into the Paste Function list._x000d__x000a_Maximized=3_x000d__x000a_Basics=1_x000d__x000a_A 3" xfId="4199"/>
    <cellStyle name="oft Excel]_x000d__x000a_Comment=The open=/f lines load custom functions into the Paste Function list._x000d__x000a_Maximized=3_x000d__x000a_Basics=1_x000d__x000a_A_huyen 1 sheet" xfId="4200"/>
    <cellStyle name="omma [0]_Mktg Prog" xfId="2628"/>
    <cellStyle name="ormal_Sheet1_1" xfId="2629"/>
    <cellStyle name="Output" xfId="2630" builtinId="21" customBuiltin="1"/>
    <cellStyle name="Output 2" xfId="3479"/>
    <cellStyle name="paint" xfId="2631"/>
    <cellStyle name="per.style" xfId="2632"/>
    <cellStyle name="per.style 2" xfId="3480"/>
    <cellStyle name="Percent %" xfId="4201"/>
    <cellStyle name="Percent % Long Underline" xfId="4202"/>
    <cellStyle name="Percent (0)" xfId="4203"/>
    <cellStyle name="Percent [0]" xfId="2633"/>
    <cellStyle name="Percent [0] 2" xfId="3481"/>
    <cellStyle name="Percent [00]" xfId="2634"/>
    <cellStyle name="Percent [00] 2" xfId="3482"/>
    <cellStyle name="Percent [00] 3" xfId="3483"/>
    <cellStyle name="Percent [2]" xfId="2635"/>
    <cellStyle name="Percent [2] 2" xfId="3484"/>
    <cellStyle name="Percent [2] 3" xfId="3485"/>
    <cellStyle name="Percent 0.0%" xfId="4204"/>
    <cellStyle name="Percent 0.0% Long Underline" xfId="4205"/>
    <cellStyle name="Percent 0.00%" xfId="4206"/>
    <cellStyle name="Percent 0.00% Long Underline" xfId="4207"/>
    <cellStyle name="Percent 0.000%" xfId="4208"/>
    <cellStyle name="Percent 0.000% Long Underline" xfId="4209"/>
    <cellStyle name="Percent 10" xfId="4210"/>
    <cellStyle name="Percent 100" xfId="4211"/>
    <cellStyle name="Percent 101" xfId="4212"/>
    <cellStyle name="Percent 102" xfId="4213"/>
    <cellStyle name="Percent 103" xfId="4214"/>
    <cellStyle name="Percent 104" xfId="4215"/>
    <cellStyle name="Percent 105" xfId="4216"/>
    <cellStyle name="Percent 106" xfId="4217"/>
    <cellStyle name="Percent 107" xfId="4218"/>
    <cellStyle name="Percent 108" xfId="4219"/>
    <cellStyle name="Percent 109" xfId="4220"/>
    <cellStyle name="Percent 11" xfId="4221"/>
    <cellStyle name="Percent 110" xfId="4222"/>
    <cellStyle name="Percent 12" xfId="4223"/>
    <cellStyle name="Percent 13" xfId="4224"/>
    <cellStyle name="Percent 14" xfId="4225"/>
    <cellStyle name="Percent 15" xfId="4226"/>
    <cellStyle name="Percent 16" xfId="4227"/>
    <cellStyle name="Percent 17" xfId="4228"/>
    <cellStyle name="Percent 18" xfId="4229"/>
    <cellStyle name="Percent 19" xfId="4230"/>
    <cellStyle name="Percent 2" xfId="2636"/>
    <cellStyle name="Percent 2 2" xfId="2637"/>
    <cellStyle name="Percent 20" xfId="4231"/>
    <cellStyle name="Percent 21" xfId="4232"/>
    <cellStyle name="Percent 22" xfId="4233"/>
    <cellStyle name="Percent 23" xfId="4234"/>
    <cellStyle name="Percent 24" xfId="4235"/>
    <cellStyle name="Percent 25" xfId="4236"/>
    <cellStyle name="Percent 26" xfId="4237"/>
    <cellStyle name="Percent 27" xfId="4238"/>
    <cellStyle name="Percent 28" xfId="4239"/>
    <cellStyle name="Percent 29" xfId="4240"/>
    <cellStyle name="Percent 3" xfId="2638"/>
    <cellStyle name="Percent 30" xfId="4241"/>
    <cellStyle name="Percent 31" xfId="4242"/>
    <cellStyle name="Percent 32" xfId="4243"/>
    <cellStyle name="Percent 33" xfId="4244"/>
    <cellStyle name="Percent 34" xfId="4245"/>
    <cellStyle name="Percent 35" xfId="4246"/>
    <cellStyle name="Percent 36" xfId="4247"/>
    <cellStyle name="Percent 37" xfId="4248"/>
    <cellStyle name="Percent 38" xfId="4249"/>
    <cellStyle name="Percent 39" xfId="4250"/>
    <cellStyle name="Percent 4" xfId="2639"/>
    <cellStyle name="Percent 40" xfId="4251"/>
    <cellStyle name="Percent 41" xfId="4252"/>
    <cellStyle name="Percent 42" xfId="4253"/>
    <cellStyle name="Percent 43" xfId="4254"/>
    <cellStyle name="Percent 44" xfId="4255"/>
    <cellStyle name="Percent 45" xfId="4256"/>
    <cellStyle name="Percent 46" xfId="4257"/>
    <cellStyle name="Percent 47" xfId="4258"/>
    <cellStyle name="Percent 48" xfId="4259"/>
    <cellStyle name="Percent 49" xfId="4260"/>
    <cellStyle name="Percent 5" xfId="4261"/>
    <cellStyle name="Percent 50" xfId="4262"/>
    <cellStyle name="Percent 51" xfId="4263"/>
    <cellStyle name="Percent 52" xfId="4264"/>
    <cellStyle name="Percent 53" xfId="4265"/>
    <cellStyle name="Percent 54" xfId="4266"/>
    <cellStyle name="Percent 55" xfId="4267"/>
    <cellStyle name="Percent 56" xfId="4268"/>
    <cellStyle name="Percent 57" xfId="4269"/>
    <cellStyle name="Percent 58" xfId="4270"/>
    <cellStyle name="Percent 59" xfId="4271"/>
    <cellStyle name="Percent 6" xfId="4272"/>
    <cellStyle name="Percent 60" xfId="4273"/>
    <cellStyle name="Percent 61" xfId="4274"/>
    <cellStyle name="Percent 62" xfId="4275"/>
    <cellStyle name="Percent 63" xfId="4276"/>
    <cellStyle name="Percent 64" xfId="4277"/>
    <cellStyle name="Percent 65" xfId="4278"/>
    <cellStyle name="Percent 66" xfId="4279"/>
    <cellStyle name="Percent 67" xfId="4280"/>
    <cellStyle name="Percent 68" xfId="4281"/>
    <cellStyle name="Percent 69" xfId="4282"/>
    <cellStyle name="Percent 7" xfId="4283"/>
    <cellStyle name="Percent 70" xfId="4284"/>
    <cellStyle name="Percent 71" xfId="4285"/>
    <cellStyle name="Percent 72" xfId="4286"/>
    <cellStyle name="Percent 73" xfId="4287"/>
    <cellStyle name="Percent 74" xfId="4288"/>
    <cellStyle name="Percent 75" xfId="4289"/>
    <cellStyle name="Percent 76" xfId="4290"/>
    <cellStyle name="Percent 77" xfId="4291"/>
    <cellStyle name="Percent 78" xfId="4292"/>
    <cellStyle name="Percent 79" xfId="4293"/>
    <cellStyle name="Percent 8" xfId="4294"/>
    <cellStyle name="Percent 80" xfId="4295"/>
    <cellStyle name="Percent 81" xfId="4296"/>
    <cellStyle name="Percent 82" xfId="4297"/>
    <cellStyle name="Percent 83" xfId="4298"/>
    <cellStyle name="Percent 84" xfId="4299"/>
    <cellStyle name="Percent 85" xfId="4300"/>
    <cellStyle name="Percent 86" xfId="4301"/>
    <cellStyle name="Percent 87" xfId="4302"/>
    <cellStyle name="Percent 88" xfId="4303"/>
    <cellStyle name="Percent 89" xfId="4304"/>
    <cellStyle name="Percent 9" xfId="4305"/>
    <cellStyle name="Percent 90" xfId="4306"/>
    <cellStyle name="Percent 91" xfId="4307"/>
    <cellStyle name="Percent 92" xfId="4308"/>
    <cellStyle name="Percent 93" xfId="4309"/>
    <cellStyle name="Percent 94" xfId="4310"/>
    <cellStyle name="Percent 95" xfId="4311"/>
    <cellStyle name="Percent 96" xfId="4312"/>
    <cellStyle name="Percent 97" xfId="4313"/>
    <cellStyle name="Percent 98" xfId="4314"/>
    <cellStyle name="Percent 99" xfId="4315"/>
    <cellStyle name="PERCENTAGE" xfId="2640"/>
    <cellStyle name="PrePop Currency (0)" xfId="2641"/>
    <cellStyle name="PrePop Currency (0) 2" xfId="3486"/>
    <cellStyle name="PrePop Currency (2)" xfId="2642"/>
    <cellStyle name="PrePop Units (0)" xfId="2643"/>
    <cellStyle name="PrePop Units (0) 2" xfId="3487"/>
    <cellStyle name="PrePop Units (1)" xfId="2644"/>
    <cellStyle name="PrePop Units (1) 2" xfId="3488"/>
    <cellStyle name="PrePop Units (2)" xfId="2645"/>
    <cellStyle name="pricing" xfId="2646"/>
    <cellStyle name="PSChar" xfId="2647"/>
    <cellStyle name="PSHeading" xfId="2648"/>
    <cellStyle name="regstoresfromspecstores" xfId="2649"/>
    <cellStyle name="regstoresfromspecstores 2" xfId="3489"/>
    <cellStyle name="RevList" xfId="2650"/>
    <cellStyle name="S—_x0008_" xfId="2651"/>
    <cellStyle name="s]_x000d__x000a_spooler=yes_x000d__x000a_load=_x000d__x000a_Beep=yes_x000d__x000a_NullPort=None_x000d__x000a_BorderWidth=3_x000d__x000a_CursorBlinkRate=1200_x000d__x000a_DoubleClickSpeed=452_x000d__x000a_Programs=co" xfId="2652"/>
    <cellStyle name="s]_x000d__x000a_spooler=yes_x000d__x000a_load=_x000d__x000a_Beep=yes_x000d__x000a_NullPort=None_x000d__x000a_BorderWidth=3_x000d__x000a_CursorBlinkRate=1200_x000d__x000a_DoubleClickSpeed=452_x000d__x000a_Programs=co 2" xfId="3490"/>
    <cellStyle name="s]_x000d__x000a_spooler=yes_x000d__x000a_load=_x000d__x000a_Beep=yes_x000d__x000a_NullPort=None_x000d__x000a_BorderWidth=3_x000d__x000a_CursorBlinkRate=1200_x000d__x000a_DoubleClickSpeed=452_x000d__x000a_Programs=co 3" xfId="4316"/>
    <cellStyle name="s]_x000d__x000a_spooler=yes_x000d__x000a_load=_x000d__x000a_Beep=yes_x000d__x000a_NullPort=None_x000d__x000a_BorderWidth=3_x000d__x000a_CursorBlinkRate=1200_x000d__x000a_DoubleClickSpeed=452_x000d__x000a_Programs=co_huyen 1 sheet" xfId="4317"/>
    <cellStyle name="S—_x0008__VUOT THU 2015" xfId="4318"/>
    <cellStyle name="SAPBEXaggData" xfId="2653"/>
    <cellStyle name="SAPBEXaggData 2" xfId="3491"/>
    <cellStyle name="SAPBEXaggDataEmph" xfId="2654"/>
    <cellStyle name="SAPBEXaggDataEmph 2" xfId="3492"/>
    <cellStyle name="SAPBEXaggItem" xfId="2655"/>
    <cellStyle name="SAPBEXaggItem 2" xfId="3493"/>
    <cellStyle name="SAPBEXchaText" xfId="2656"/>
    <cellStyle name="SAPBEXchaText 2" xfId="3494"/>
    <cellStyle name="SAPBEXexcBad7" xfId="2657"/>
    <cellStyle name="SAPBEXexcBad7 2" xfId="3495"/>
    <cellStyle name="SAPBEXexcBad8" xfId="2658"/>
    <cellStyle name="SAPBEXexcBad8 2" xfId="3496"/>
    <cellStyle name="SAPBEXexcBad9" xfId="2659"/>
    <cellStyle name="SAPBEXexcBad9 2" xfId="3497"/>
    <cellStyle name="SAPBEXexcCritical4" xfId="2660"/>
    <cellStyle name="SAPBEXexcCritical4 2" xfId="3498"/>
    <cellStyle name="SAPBEXexcCritical5" xfId="2661"/>
    <cellStyle name="SAPBEXexcCritical5 2" xfId="3499"/>
    <cellStyle name="SAPBEXexcCritical6" xfId="2662"/>
    <cellStyle name="SAPBEXexcCritical6 2" xfId="3500"/>
    <cellStyle name="SAPBEXexcGood1" xfId="2663"/>
    <cellStyle name="SAPBEXexcGood1 2" xfId="3501"/>
    <cellStyle name="SAPBEXexcGood2" xfId="2664"/>
    <cellStyle name="SAPBEXexcGood2 2" xfId="3502"/>
    <cellStyle name="SAPBEXexcGood3" xfId="2665"/>
    <cellStyle name="SAPBEXexcGood3 2" xfId="3503"/>
    <cellStyle name="SAPBEXfilterDrill" xfId="2666"/>
    <cellStyle name="SAPBEXfilterDrill 2" xfId="3504"/>
    <cellStyle name="SAPBEXfilterItem" xfId="2667"/>
    <cellStyle name="SAPBEXfilterItem 2" xfId="3505"/>
    <cellStyle name="SAPBEXfilterText" xfId="2668"/>
    <cellStyle name="SAPBEXfilterText 2" xfId="3506"/>
    <cellStyle name="SAPBEXformats" xfId="2669"/>
    <cellStyle name="SAPBEXformats 2" xfId="3507"/>
    <cellStyle name="SAPBEXheaderItem" xfId="2670"/>
    <cellStyle name="SAPBEXheaderItem 2" xfId="3508"/>
    <cellStyle name="SAPBEXheaderText" xfId="2671"/>
    <cellStyle name="SAPBEXheaderText 2" xfId="3509"/>
    <cellStyle name="SAPBEXresData" xfId="2672"/>
    <cellStyle name="SAPBEXresData 2" xfId="3510"/>
    <cellStyle name="SAPBEXresDataEmph" xfId="2673"/>
    <cellStyle name="SAPBEXresDataEmph 2" xfId="3511"/>
    <cellStyle name="SAPBEXresItem" xfId="2674"/>
    <cellStyle name="SAPBEXresItem 2" xfId="3512"/>
    <cellStyle name="SAPBEXstdData" xfId="2675"/>
    <cellStyle name="SAPBEXstdData 2" xfId="3513"/>
    <cellStyle name="SAPBEXstdDataEmph" xfId="2676"/>
    <cellStyle name="SAPBEXstdDataEmph 2" xfId="3514"/>
    <cellStyle name="SAPBEXstdItem" xfId="2677"/>
    <cellStyle name="SAPBEXstdItem 2" xfId="3515"/>
    <cellStyle name="SAPBEXtitle" xfId="2678"/>
    <cellStyle name="SAPBEXtitle 2" xfId="3516"/>
    <cellStyle name="SAPBEXundefined" xfId="2679"/>
    <cellStyle name="SAPBEXundefined 2" xfId="3517"/>
    <cellStyle name="_x0001_sç?" xfId="2680"/>
    <cellStyle name="serJet 1200 Series PCL 6" xfId="2681"/>
    <cellStyle name="SHADEDSTORES" xfId="2682"/>
    <cellStyle name="SHADEDSTORES 2" xfId="3518"/>
    <cellStyle name="Sheet Title" xfId="2683"/>
    <cellStyle name="Sheet Title 2" xfId="3519"/>
    <cellStyle name="songuyen" xfId="4319"/>
    <cellStyle name="specstores" xfId="2684"/>
    <cellStyle name="specstores 2" xfId="3520"/>
    <cellStyle name="st1" xfId="4320"/>
    <cellStyle name="st2" xfId="4321"/>
    <cellStyle name="Standard_Anpassen der Amortisation" xfId="2685"/>
    <cellStyle name="STTDG" xfId="2686"/>
    <cellStyle name="Style 1" xfId="2687"/>
    <cellStyle name="Style 1 2" xfId="4322"/>
    <cellStyle name="Style 1 3" xfId="4323"/>
    <cellStyle name="Style 1_Huy dong von dau tu nam 2011" xfId="4324"/>
    <cellStyle name="Style 10" xfId="2688"/>
    <cellStyle name="Style 11" xfId="2689"/>
    <cellStyle name="Style 12" xfId="2690"/>
    <cellStyle name="Style 13" xfId="2691"/>
    <cellStyle name="Style 14" xfId="2692"/>
    <cellStyle name="Style 14 2" xfId="3521"/>
    <cellStyle name="Style 15" xfId="2693"/>
    <cellStyle name="Style 16" xfId="2694"/>
    <cellStyle name="Style 16 2" xfId="3522"/>
    <cellStyle name="Style 17" xfId="2695"/>
    <cellStyle name="Style 17 2" xfId="3523"/>
    <cellStyle name="Style 18" xfId="2696"/>
    <cellStyle name="Style 19" xfId="2697"/>
    <cellStyle name="Style 2" xfId="2698"/>
    <cellStyle name="Style 20" xfId="2699"/>
    <cellStyle name="Style 21" xfId="2700"/>
    <cellStyle name="Style 21 2" xfId="3524"/>
    <cellStyle name="Style 22" xfId="2701"/>
    <cellStyle name="Style 23" xfId="2702"/>
    <cellStyle name="Style 24" xfId="2703"/>
    <cellStyle name="Style 24 2" xfId="3525"/>
    <cellStyle name="Style 25" xfId="2704"/>
    <cellStyle name="Style 26" xfId="2705"/>
    <cellStyle name="Style 27" xfId="2706"/>
    <cellStyle name="Style 28" xfId="2707"/>
    <cellStyle name="Style 3" xfId="2708"/>
    <cellStyle name="Style 4" xfId="2709"/>
    <cellStyle name="Style 5" xfId="2710"/>
    <cellStyle name="Style 6" xfId="2711"/>
    <cellStyle name="Style 6 2" xfId="3526"/>
    <cellStyle name="Style 7" xfId="2712"/>
    <cellStyle name="Style 7 2" xfId="3527"/>
    <cellStyle name="Style 8" xfId="2713"/>
    <cellStyle name="Style 9" xfId="2714"/>
    <cellStyle name="style_1" xfId="2715"/>
    <cellStyle name="subhead" xfId="2716"/>
    <cellStyle name="Subtotal" xfId="2717"/>
    <cellStyle name="symbol" xfId="4325"/>
    <cellStyle name="T" xfId="2718"/>
    <cellStyle name="T 2" xfId="3528"/>
    <cellStyle name="T 3" xfId="4326"/>
    <cellStyle name="T_1. B1.1_Von DT duoc duyet va giai ngan CT_6thang2009" xfId="4327"/>
    <cellStyle name="T_2008_BCTC Tong hop PPMU_Lam Dong_CBRIP" xfId="4328"/>
    <cellStyle name="T_2008_BCTC Tong hop PPMU_Lam Dong_CBRIP_NHAT KY" xfId="4329"/>
    <cellStyle name="T_2015_NSX_ gửi A tùng_lan 3_ngay 5_11_Nguyen _CT" xfId="2719"/>
    <cellStyle name="T_2015_NSX_ gửi A tùng_lan 3_ngay 5_11_Nguyen _CT_So tong hop bieu 05" xfId="2720"/>
    <cellStyle name="T_bao cao KT  CK seabank.V3" xfId="4330"/>
    <cellStyle name="T_bao cao KT  CK seabank.V3_NHAT KY" xfId="4331"/>
    <cellStyle name="T_Bao cao kttb milk yomilkYAO-mien bac" xfId="2721"/>
    <cellStyle name="T_Bao_cao_BTC_Bieu_Luong_Khac_rieng_2009_khac_2010(1)" xfId="2722"/>
    <cellStyle name="T_Bao_cao_BTC_Bieu_Luong_Khac_rieng_2009_khac_2010(1)_CHIEU 11.12" xfId="4332"/>
    <cellStyle name="T_Bao_cao_BTC_Bieu_Luong_Khac_rieng_2009_khac_2010(1)_DT 2016_xa_ giao huyen ngay 8-12-2015" xfId="4333"/>
    <cellStyle name="T_Bao_cao_BTC_Bieu_Luong_Khac_rieng_2009_khac_2010(1)_DT 2016_xa_ giao huyen ngay 8-12-2015_CHIEU 11.12" xfId="4334"/>
    <cellStyle name="T_Bao_cao_BTC_Bieu_Luong_Khac_rieng_2009_khac_2010(1)_DT 2016_xa_ giao huyen ngay 8-12-2015_NGUYEN. TOI 10.12" xfId="4335"/>
    <cellStyle name="T_Bao_cao_BTC_Bieu_Luong_Khac_rieng_2009_khac_2010(1)_DT NSX 2016 ngay 11-12-2015" xfId="4336"/>
    <cellStyle name="T_Bao_cao_BTC_Bieu_Luong_Khac_rieng_2009_khac_2010(1)_dungld 201681225638141 bieu 116" xfId="2723"/>
    <cellStyle name="T_Bao_cao_BTC_Bieu_Luong_Khac_rieng_2009_khac_2010(1)_NGUYEN. TOI 10.12" xfId="4337"/>
    <cellStyle name="T_Bao_cao_BTC_Bieu_Luong_Khac_rieng_2009_khac_2010(1)_NHAT KY" xfId="4338"/>
    <cellStyle name="T_Bao_cao_BTC_Bieu_Luong_Khac_rieng_2009_khac_2010(1)_Que Phong gui lai (CT)" xfId="2724"/>
    <cellStyle name="T_Bao_cao_BTC_Bieu_Luong_Khac_rieng_2009_khac_2010(1)_So tong hop bieu 05" xfId="2725"/>
    <cellStyle name="T_Bao_cao_BTC_Bieu_Luong_Khac_rieng_2009_khac_2010(1)_TH.CD. DT 2015. CHINH THUC TRINH HĐND TINH" xfId="4339"/>
    <cellStyle name="T_Bao_cao_BTC_Bieu_Luong_Khac_rieng_2009_khac_2010(1)_TH_DT2016_NSX_sau_TL" xfId="4340"/>
    <cellStyle name="T_Bao_cao_BTC_Bieu_Luong_Khac_rieng_2009_khac_2010(1)_TH_DT2016_NSX_sau_TL_CHIEU 11.12" xfId="4341"/>
    <cellStyle name="T_Bao_cao_BTC_Bieu_Luong_Khac_rieng_2009_khac_2010(1)_TH_DT2016_NSX_sau_TL_NGUYEN. TOI 10.12" xfId="4342"/>
    <cellStyle name="T_Bao_cao_BTC_Bieu_Luong_Khac_rieng_2009_khac_2010(1)_Thu chi can doi Vinh" xfId="2726"/>
    <cellStyle name="T_Bao_cao_BTC_Bieu_Luong_Khac_rieng_2009_khac_2010(1)_Thu chi can doi Vinh_So tong hop bieu 05" xfId="2727"/>
    <cellStyle name="T_Bao_cao_BTC_Bieu_Luong_Khac_rieng_2009_khac_2010(1)_Vuot thu nam 2013 chinh thuc" xfId="4343"/>
    <cellStyle name="T_Bao_cao_BTC_Bieu_Luong_Khac_rieng_2009_khac_2010(1)_Vuot thu nam 2013 chinh thuc_NHAT KY" xfId="4344"/>
    <cellStyle name="T_Bao_cao_BTC_Bieu_Luong_Khac_rieng_2009_khac_2010(1)_vuot thu nam 2015" xfId="4345"/>
    <cellStyle name="T_Bao_cao_BTC_Bieu_Luong_Khac_rieng_2009_khac_2010(1)_vuot thu nam 2015. Thành" xfId="4346"/>
    <cellStyle name="T_Bao_cao_BTC_Bieu_Luong_Khac_rieng_2009_khac_2010(1)_vuot thu nam 2015. Thành_NHAT KY" xfId="4347"/>
    <cellStyle name="T_BC TPCP 9 thang" xfId="4348"/>
    <cellStyle name="T_BC TPCP 9 thang_NHAT KY" xfId="4349"/>
    <cellStyle name="T_bc_km_ngay" xfId="2728"/>
    <cellStyle name="T_BCKT .V6.- SeABS" xfId="4350"/>
    <cellStyle name="T_BCKT .V6.- SeABS_NHAT KY" xfId="4351"/>
    <cellStyle name="T_BCKT 31.12.2007 - Chi nhanh HCM - Phat hanh" xfId="4352"/>
    <cellStyle name="T_BCKT 31.12.2007 - Chi nhanh HCM - Phat hanh_NHAT KY" xfId="4353"/>
    <cellStyle name="T_BCKT nam 2007 - ChunViet" xfId="4354"/>
    <cellStyle name="T_BCKT nam 2007 - ChunViet_NHAT KY" xfId="4355"/>
    <cellStyle name="T_Bieu 4a(204-2004)" xfId="2729"/>
    <cellStyle name="T_Bieu 4a(94-2007)" xfId="2730"/>
    <cellStyle name="T_Bieu_TH_Nghi_dinh_92_xa(1)" xfId="2733"/>
    <cellStyle name="T_Bieu_TH_Nghi_dinh_92_xa(1)_CHIEU 11.12" xfId="4359"/>
    <cellStyle name="T_Bieu_TH_Nghi_dinh_92_xa(1)_DT 2016_xa_ giao huyen ngay 8-12-2015" xfId="4360"/>
    <cellStyle name="T_Bieu_TH_Nghi_dinh_92_xa(1)_DT NSX 2016 ngay 11-12-2015" xfId="4361"/>
    <cellStyle name="T_Bieu_TH_Nghi_dinh_92_xa(1)_dungld 201681225638141 bieu 116" xfId="2734"/>
    <cellStyle name="T_Bieu_TH_Nghi_dinh_92_xa(1)_NGUYEN. TOI 10.12" xfId="4362"/>
    <cellStyle name="T_Bieu_TH_Nghi_dinh_92_xa(1)_NHAT KY" xfId="4363"/>
    <cellStyle name="T_Bieu_TH_Nghi_dinh_92_xa(1)_Que Phong gui lai (CT)" xfId="2735"/>
    <cellStyle name="T_Bieu_TH_Nghi_dinh_92_xa(1)_So tong hop bieu 05" xfId="2736"/>
    <cellStyle name="T_Bieu_TH_Nghi_dinh_92_xa(1)_TH.CD. DT 2015. CHINH THUC TRINH HĐND TINH" xfId="4364"/>
    <cellStyle name="T_Bieu_TH_Nghi_dinh_92_xa(1)_TH_DT2016_NSX_sau_TL" xfId="4365"/>
    <cellStyle name="T_Bieu_TH_Nghi_dinh_92_xa(1)_Thu chi can doi Vinh" xfId="2737"/>
    <cellStyle name="T_Bieu_TH_Nghi_dinh_92_xa(1)_Thu chi can doi Vinh_So tong hop bieu 05" xfId="2738"/>
    <cellStyle name="T_Bieu_TH_Nghi_dinh_92_xa(1)_Vuot thu nam 2013 chinh thuc" xfId="4366"/>
    <cellStyle name="T_Bieu_TH_Nghi_dinh_92_xa(1)_Vuot thu nam 2013 chinh thuc_NHAT KY" xfId="4367"/>
    <cellStyle name="T_Bieu_TH_Nghi_dinh_92_xa(1)_vuot thu nam 2015" xfId="4368"/>
    <cellStyle name="T_Bieu_TH_Nghi_dinh_92_xa(1)_vuot thu nam 2015. Thành" xfId="4369"/>
    <cellStyle name="T_Bieu_TH_Nghi_dinh_92_xa(1)_vuot thu nam 2015. Thành_NHAT KY" xfId="4370"/>
    <cellStyle name="T_BIỂU THU XÃ HƯỞNG ( 10.10)" xfId="2731"/>
    <cellStyle name="T_BIỂU THU XÃ HƯỞNG ( 10.10)_NHAT KY" xfId="4356"/>
    <cellStyle name="T_BIỂU THU XÃ HƯỞNG ( 10.10)_So tong hop bieu 05" xfId="2732"/>
    <cellStyle name="T_BIỂU THU XÃ HƯỞNG ( 10.10)_TH.CD. DT 2015. CHINH THUC TRINH HĐND TINH" xfId="4357"/>
    <cellStyle name="T_BIỂU THU XÃ HƯỞNG ( 10.10)_vuot thu nam 2015" xfId="4358"/>
    <cellStyle name="T_BKCT NAM 2007" xfId="4371"/>
    <cellStyle name="T_BKCT NAM 2007_NHAT KY" xfId="4372"/>
    <cellStyle name="T_Book1" xfId="2739"/>
    <cellStyle name="T_Book1 2" xfId="3529"/>
    <cellStyle name="T_Book1_1" xfId="2740"/>
    <cellStyle name="T_Book1_1 2" xfId="3530"/>
    <cellStyle name="T_Book1_1_So tong hop bieu 05" xfId="2741"/>
    <cellStyle name="T_Book1_1_VUOT THU 2015" xfId="4373"/>
    <cellStyle name="T_Book1_1_VUOT THU 2015_NHAT KY" xfId="4374"/>
    <cellStyle name="T_Book1_2" xfId="2742"/>
    <cellStyle name="T_Book1_2_So tong hop bieu 05" xfId="2743"/>
    <cellStyle name="T_Book1_Book1" xfId="2744"/>
    <cellStyle name="T_Book1_Book1 2" xfId="3531"/>
    <cellStyle name="T_Book1_Book1_1" xfId="2745"/>
    <cellStyle name="T_Book1_Book1_1 2" xfId="3532"/>
    <cellStyle name="T_Book1_Book1_1_So tong hop bieu 05" xfId="2746"/>
    <cellStyle name="T_Book1_Book1_So tong hop bieu 05" xfId="2747"/>
    <cellStyle name="T_Book1_SGD_Bieu bao cao cac  che do tang nam 2014" xfId="2748"/>
    <cellStyle name="T_Book1_So tong hop bieu 05" xfId="2749"/>
    <cellStyle name="T_Book1_Tien luong mam non theo TT 09 ct" xfId="2750"/>
    <cellStyle name="T_Book1_VUOT THU 2015" xfId="4375"/>
    <cellStyle name="T_Cac bao cao TB  Milk-Yomilk-co Ke- CK 1-Vinh Thang" xfId="2751"/>
    <cellStyle name="T_CAP NUOC BINH DUONG 2008 -Tùng (version 22)" xfId="4376"/>
    <cellStyle name="T_CAP NUOC BINH DUONG 2008 -Tùng (version 22)_NHAT KY" xfId="4377"/>
    <cellStyle name="T_Cau Phu Phuong" xfId="2752"/>
    <cellStyle name="T_Cau Phu Phuong 2" xfId="3533"/>
    <cellStyle name="T_Cau Phu Phuong_So tong hop bieu 05" xfId="2753"/>
    <cellStyle name="T_CK Seabank - E" xfId="4379"/>
    <cellStyle name="T_CK Seabank - E_NHAT KY" xfId="4380"/>
    <cellStyle name="T_Con Cuong" xfId="2758"/>
    <cellStyle name="T_CV_STC_gui UB_Tang luong 2010_He so_61_64" xfId="2759"/>
    <cellStyle name="T_CV_STC_gui UB_Tang luong 2010_He so_61_64_CHIEU 11.12" xfId="4381"/>
    <cellStyle name="T_CV_STC_gui UB_Tang luong 2010_He so_61_64_DT 2016_xa_ giao huyen ngay 8-12-2015" xfId="4382"/>
    <cellStyle name="T_CV_STC_gui UB_Tang luong 2010_He so_61_64_DT NSX 2016 ngay 11-12-2015" xfId="4383"/>
    <cellStyle name="T_CV_STC_gui UB_Tang luong 2010_He so_61_64_dungld 201681225638141 bieu 116" xfId="2760"/>
    <cellStyle name="T_CV_STC_gui UB_Tang luong 2010_He so_61_64_NGUYEN. TOI 10.12" xfId="4384"/>
    <cellStyle name="T_CV_STC_gui UB_Tang luong 2010_He so_61_64_NHAT KY" xfId="4385"/>
    <cellStyle name="T_CV_STC_gui UB_Tang luong 2010_He so_61_64_Que Phong gui lai (CT)" xfId="2761"/>
    <cellStyle name="T_CV_STC_gui UB_Tang luong 2010_He so_61_64_So tong hop bieu 05" xfId="2762"/>
    <cellStyle name="T_CV_STC_gui UB_Tang luong 2010_He so_61_64_TH.CD. DT 2015. CHINH THUC TRINH HĐND TINH" xfId="4386"/>
    <cellStyle name="T_CV_STC_gui UB_Tang luong 2010_He so_61_64_TH_DT2016_NSX_sau_TL" xfId="4387"/>
    <cellStyle name="T_CV_STC_gui UB_Tang luong 2010_He so_61_64_Thu chi can doi Vinh" xfId="2763"/>
    <cellStyle name="T_CV_STC_gui UB_Tang luong 2010_He so_61_64_Thu chi can doi Vinh_So tong hop bieu 05" xfId="2764"/>
    <cellStyle name="T_CV_STC_gui UB_Tang luong 2010_He so_61_64_Vuot thu nam 2013 chinh thuc" xfId="4388"/>
    <cellStyle name="T_CV_STC_gui UB_Tang luong 2010_He so_61_64_Vuot thu nam 2013 chinh thuc_NHAT KY" xfId="4389"/>
    <cellStyle name="T_CV_STC_gui UB_Tang luong 2010_He so_61_64_vuot thu nam 2015" xfId="4390"/>
    <cellStyle name="T_CV_STC_gui UB_Tang luong 2010_He so_61_64_vuot thu nam 2015. Thành" xfId="4391"/>
    <cellStyle name="T_CV_STC_gui UB_Tang luong 2010_He so_61_64_vuot thu nam 2015. Thành_NHAT KY" xfId="4392"/>
    <cellStyle name="T_CV_STC_Gui_UB_Tang luong 2010_He so ngay 18_7" xfId="2765"/>
    <cellStyle name="T_CV_STC_Gui_UB_Tang luong 2010_He so ngay 18_7_CHIEU 11.12" xfId="4393"/>
    <cellStyle name="T_CV_STC_Gui_UB_Tang luong 2010_He so ngay 18_7_DT 2016_xa_ giao huyen ngay 8-12-2015" xfId="4394"/>
    <cellStyle name="T_CV_STC_Gui_UB_Tang luong 2010_He so ngay 18_7_DT 2016_xa_ giao huyen ngay 8-12-2015_CHIEU 11.12" xfId="4395"/>
    <cellStyle name="T_CV_STC_Gui_UB_Tang luong 2010_He so ngay 18_7_DT 2016_xa_ giao huyen ngay 8-12-2015_NGUYEN. TOI 10.12" xfId="4396"/>
    <cellStyle name="T_CV_STC_Gui_UB_Tang luong 2010_He so ngay 18_7_DT NSX 2016 ngay 11-12-2015" xfId="4397"/>
    <cellStyle name="T_CV_STC_Gui_UB_Tang luong 2010_He so ngay 18_7_dungld 201681225638141 bieu 116" xfId="2766"/>
    <cellStyle name="T_CV_STC_Gui_UB_Tang luong 2010_He so ngay 18_7_NGUYEN. TOI 10.12" xfId="4398"/>
    <cellStyle name="T_CV_STC_Gui_UB_Tang luong 2010_He so ngay 18_7_NHAT KY" xfId="4399"/>
    <cellStyle name="T_CV_STC_Gui_UB_Tang luong 2010_He so ngay 18_7_Que Phong gui lai (CT)" xfId="2767"/>
    <cellStyle name="T_CV_STC_Gui_UB_Tang luong 2010_He so ngay 18_7_So tong hop bieu 05" xfId="2768"/>
    <cellStyle name="T_CV_STC_Gui_UB_Tang luong 2010_He so ngay 18_7_TH.CD. DT 2015. CHINH THUC TRINH HĐND TINH" xfId="4400"/>
    <cellStyle name="T_CV_STC_Gui_UB_Tang luong 2010_He so ngay 18_7_TH_DT2016_NSX_sau_TL" xfId="4401"/>
    <cellStyle name="T_CV_STC_Gui_UB_Tang luong 2010_He so ngay 18_7_TH_DT2016_NSX_sau_TL_CHIEU 11.12" xfId="4402"/>
    <cellStyle name="T_CV_STC_Gui_UB_Tang luong 2010_He so ngay 18_7_TH_DT2016_NSX_sau_TL_NGUYEN. TOI 10.12" xfId="4403"/>
    <cellStyle name="T_CV_STC_Gui_UB_Tang luong 2010_He so ngay 18_7_Thu chi can doi Vinh" xfId="2769"/>
    <cellStyle name="T_CV_STC_Gui_UB_Tang luong 2010_He so ngay 18_7_Thu chi can doi Vinh_So tong hop bieu 05" xfId="2770"/>
    <cellStyle name="T_CV_STC_Gui_UB_Tang luong 2010_He so ngay 18_7_Vuot thu nam 2013 chinh thuc" xfId="4404"/>
    <cellStyle name="T_CV_STC_Gui_UB_Tang luong 2010_He so ngay 18_7_Vuot thu nam 2013 chinh thuc_NHAT KY" xfId="4405"/>
    <cellStyle name="T_CV_STC_Gui_UB_Tang luong 2010_He so ngay 18_7_vuot thu nam 2015" xfId="4406"/>
    <cellStyle name="T_CV_STC_Gui_UB_Tang luong 2010_He so ngay 18_7_vuot thu nam 2015. Thành" xfId="4407"/>
    <cellStyle name="T_CV_STC_Gui_UB_Tang luong 2010_He so ngay 18_7_vuot thu nam 2015. Thành_NHAT KY" xfId="4408"/>
    <cellStyle name="T_CV_STC_Gui_UB_Tang luong 2010_He so ngay 24_8" xfId="2771"/>
    <cellStyle name="T_CV_STC_Gui_UB_Tang luong 2010_He so ngay 24_8_CHIEU 11.12" xfId="4409"/>
    <cellStyle name="T_CV_STC_Gui_UB_Tang luong 2010_He so ngay 24_8_DT 2016_xa_ giao huyen ngay 8-12-2015" xfId="4410"/>
    <cellStyle name="T_CV_STC_Gui_UB_Tang luong 2010_He so ngay 24_8_DT 2016_xa_ giao huyen ngay 8-12-2015_CHIEU 11.12" xfId="4411"/>
    <cellStyle name="T_CV_STC_Gui_UB_Tang luong 2010_He so ngay 24_8_DT 2016_xa_ giao huyen ngay 8-12-2015_NGUYEN. TOI 10.12" xfId="4412"/>
    <cellStyle name="T_CV_STC_Gui_UB_Tang luong 2010_He so ngay 24_8_DT NSX 2016 ngay 11-12-2015" xfId="4413"/>
    <cellStyle name="T_CV_STC_Gui_UB_Tang luong 2010_He so ngay 24_8_dungld 201681225638141 bieu 116" xfId="2772"/>
    <cellStyle name="T_CV_STC_Gui_UB_Tang luong 2010_He so ngay 24_8_NGUYEN. TOI 10.12" xfId="4414"/>
    <cellStyle name="T_CV_STC_Gui_UB_Tang luong 2010_He so ngay 24_8_NHAT KY" xfId="4415"/>
    <cellStyle name="T_CV_STC_Gui_UB_Tang luong 2010_He so ngay 24_8_Que Phong gui lai (CT)" xfId="2773"/>
    <cellStyle name="T_CV_STC_Gui_UB_Tang luong 2010_He so ngay 24_8_So tong hop bieu 05" xfId="2774"/>
    <cellStyle name="T_CV_STC_Gui_UB_Tang luong 2010_He so ngay 24_8_TH.CD. DT 2015. CHINH THUC TRINH HĐND TINH" xfId="4416"/>
    <cellStyle name="T_CV_STC_Gui_UB_Tang luong 2010_He so ngay 24_8_TH_DT2016_NSX_sau_TL" xfId="4417"/>
    <cellStyle name="T_CV_STC_Gui_UB_Tang luong 2010_He so ngay 24_8_TH_DT2016_NSX_sau_TL_CHIEU 11.12" xfId="4418"/>
    <cellStyle name="T_CV_STC_Gui_UB_Tang luong 2010_He so ngay 24_8_TH_DT2016_NSX_sau_TL_NGUYEN. TOI 10.12" xfId="4419"/>
    <cellStyle name="T_CV_STC_Gui_UB_Tang luong 2010_He so ngay 24_8_Thu chi can doi Vinh" xfId="2775"/>
    <cellStyle name="T_CV_STC_Gui_UB_Tang luong 2010_He so ngay 24_8_Thu chi can doi Vinh_So tong hop bieu 05" xfId="2776"/>
    <cellStyle name="T_CV_STC_Gui_UB_Tang luong 2010_He so ngay 24_8_Vuot thu nam 2013 chinh thuc" xfId="4420"/>
    <cellStyle name="T_CV_STC_Gui_UB_Tang luong 2010_He so ngay 24_8_Vuot thu nam 2013 chinh thuc_NHAT KY" xfId="4421"/>
    <cellStyle name="T_CV_STC_Gui_UB_Tang luong 2010_He so ngay 24_8_vuot thu nam 2015" xfId="4422"/>
    <cellStyle name="T_CV_STC_Gui_UB_Tang luong 2010_He so ngay 24_8_vuot thu nam 2015. Thành" xfId="4423"/>
    <cellStyle name="T_CV_STC_Gui_UB_Tang luong 2010_He so ngay 24_8_vuot thu nam 2015. Thành_NHAT KY" xfId="4424"/>
    <cellStyle name="T_CV_STC_Gui_UB_Tang luong 2010_He so ngay 31_7" xfId="2777"/>
    <cellStyle name="T_CV_STC_Gui_UB_Tang luong 2010_He so ngay 31_7_CHIEU 11.12" xfId="4425"/>
    <cellStyle name="T_CV_STC_Gui_UB_Tang luong 2010_He so ngay 31_7_DT 2016_xa_ giao huyen ngay 8-12-2015" xfId="4426"/>
    <cellStyle name="T_CV_STC_Gui_UB_Tang luong 2010_He so ngay 31_7_DT 2016_xa_ giao huyen ngay 8-12-2015_CHIEU 11.12" xfId="4427"/>
    <cellStyle name="T_CV_STC_Gui_UB_Tang luong 2010_He so ngay 31_7_DT 2016_xa_ giao huyen ngay 8-12-2015_NGUYEN. TOI 10.12" xfId="4428"/>
    <cellStyle name="T_CV_STC_Gui_UB_Tang luong 2010_He so ngay 31_7_DT NSX 2016 ngay 11-12-2015" xfId="4429"/>
    <cellStyle name="T_CV_STC_Gui_UB_Tang luong 2010_He so ngay 31_7_dungld 201681225638141 bieu 116" xfId="2778"/>
    <cellStyle name="T_CV_STC_Gui_UB_Tang luong 2010_He so ngay 31_7_NGUYEN. TOI 10.12" xfId="4430"/>
    <cellStyle name="T_CV_STC_Gui_UB_Tang luong 2010_He so ngay 31_7_NHAT KY" xfId="4431"/>
    <cellStyle name="T_CV_STC_Gui_UB_Tang luong 2010_He so ngay 31_7_Que Phong gui lai (CT)" xfId="2779"/>
    <cellStyle name="T_CV_STC_Gui_UB_Tang luong 2010_He so ngay 31_7_So tong hop bieu 05" xfId="2780"/>
    <cellStyle name="T_CV_STC_Gui_UB_Tang luong 2010_He so ngay 31_7_TH.CD. DT 2015. CHINH THUC TRINH HĐND TINH" xfId="4432"/>
    <cellStyle name="T_CV_STC_Gui_UB_Tang luong 2010_He so ngay 31_7_TH_DT2016_NSX_sau_TL" xfId="4433"/>
    <cellStyle name="T_CV_STC_Gui_UB_Tang luong 2010_He so ngay 31_7_TH_DT2016_NSX_sau_TL_CHIEU 11.12" xfId="4434"/>
    <cellStyle name="T_CV_STC_Gui_UB_Tang luong 2010_He so ngay 31_7_TH_DT2016_NSX_sau_TL_NGUYEN. TOI 10.12" xfId="4435"/>
    <cellStyle name="T_CV_STC_Gui_UB_Tang luong 2010_He so ngay 31_7_Thu chi can doi Vinh" xfId="2781"/>
    <cellStyle name="T_CV_STC_Gui_UB_Tang luong 2010_He so ngay 31_7_Thu chi can doi Vinh_So tong hop bieu 05" xfId="2782"/>
    <cellStyle name="T_CV_STC_Gui_UB_Tang luong 2010_He so ngay 31_7_Vuot thu nam 2013 chinh thuc" xfId="4436"/>
    <cellStyle name="T_CV_STC_Gui_UB_Tang luong 2010_He so ngay 31_7_Vuot thu nam 2013 chinh thuc_NHAT KY" xfId="4437"/>
    <cellStyle name="T_CV_STC_Gui_UB_Tang luong 2010_He so ngay 31_7_vuot thu nam 2015" xfId="4438"/>
    <cellStyle name="T_CV_STC_Gui_UB_Tang luong 2010_He so ngay 31_7_vuot thu nam 2015. Thành" xfId="4439"/>
    <cellStyle name="T_CV_STC_Gui_UB_Tang luong 2010_He so ngay 31_7_vuot thu nam 2015. Thành_NHAT KY" xfId="4440"/>
    <cellStyle name="T_cham diem Milk chu ky2-ANH MINH" xfId="2754"/>
    <cellStyle name="T_cham trung bay ck 1 m.Bac milk co ke 2" xfId="2755"/>
    <cellStyle name="T_cham trung bay yao smart milk ck 2 mien Bac" xfId="2756"/>
    <cellStyle name="T_CHIEU 11.12" xfId="4378"/>
    <cellStyle name="T_ChiÕt tÝnh DZ35" xfId="2757"/>
    <cellStyle name="T_danh sach chua nop bcao trung bay sua chua  tinh den 1-3-06" xfId="2783"/>
    <cellStyle name="T_Danh sach KH TB MilkYomilk Yao  Smart chu ky 2-Vinh Thang" xfId="2784"/>
    <cellStyle name="T_Danh sach KH trung bay MilkYomilk co ke chu ky 2-Vinh Thang" xfId="2785"/>
    <cellStyle name="T_denbu" xfId="2786"/>
    <cellStyle name="T_denbu 2" xfId="3534"/>
    <cellStyle name="T_denbu_So tong hop bieu 05" xfId="2787"/>
    <cellStyle name="T_Dien Chau" xfId="2788"/>
    <cellStyle name="T_DSACH MILK YO MILK CK 2 M.BAC" xfId="2789"/>
    <cellStyle name="T_DSKH Tbay Milk , Yomilk CK 2 Vu Thi Hanh" xfId="2790"/>
    <cellStyle name="T_DT 2013 CT trinh HDND tinh" xfId="2791"/>
    <cellStyle name="T_DT 2013 CT trinh HDND tinh_DT 2016_xa_ giao huyen ngay 8-12-2015" xfId="4441"/>
    <cellStyle name="T_DT 2013 CT trinh HDND tinh_DT NSX 2016 ngay 11-12-2015" xfId="4442"/>
    <cellStyle name="T_DT 2013 CT trinh HDND tinh_dungld 201681225638141 bieu 116" xfId="2792"/>
    <cellStyle name="T_DT 2013 CT trinh HDND tinh_NHAT KY" xfId="4443"/>
    <cellStyle name="T_DT 2013 CT trinh HDND tinh_Que Phong gui lai (CT)" xfId="2793"/>
    <cellStyle name="T_DT 2013 CT trinh HDND tinh_So tong hop bieu 05" xfId="2794"/>
    <cellStyle name="T_DT 2013 CT trinh HDND tinh_TH.CD. DT 2015. CHINH THUC TRINH HĐND TINH" xfId="4444"/>
    <cellStyle name="T_DT 2013 CT trinh HDND tinh_TH_DT2016_NSX_sau_TL" xfId="4445"/>
    <cellStyle name="T_DT 2013 CT trinh HDND tinh_vuot thu nam 2015" xfId="4446"/>
    <cellStyle name="T_DT 2013_GD_ thao luan voi huyen_21-10" xfId="2795"/>
    <cellStyle name="T_DT 2013_GD_ thao luan voi huyen_21-10_DT 2016_xa_ giao huyen ngay 8-12-2015" xfId="4447"/>
    <cellStyle name="T_DT 2013_GD_ thao luan voi huyen_21-10_DT NSX 2016 ngay 11-12-2015" xfId="4448"/>
    <cellStyle name="T_DT 2013_GD_ thao luan voi huyen_21-10_dungld 201681225638141 bieu 116" xfId="2796"/>
    <cellStyle name="T_DT 2013_GD_ thao luan voi huyen_21-10_NHAT KY" xfId="4449"/>
    <cellStyle name="T_DT 2013_GD_ thao luan voi huyen_21-10_Que Phong gui lai (CT)" xfId="2797"/>
    <cellStyle name="T_DT 2013_GD_ thao luan voi huyen_21-10_So tong hop bieu 05" xfId="2798"/>
    <cellStyle name="T_DT 2013_GD_ thao luan voi huyen_21-10_TH.CD. DT 2015. CHINH THUC TRINH HĐND TINH" xfId="4450"/>
    <cellStyle name="T_DT 2013_GD_ thao luan voi huyen_21-10_TH_DT2016_NSX_sau_TL" xfId="4451"/>
    <cellStyle name="T_DT 2013_GD_ thao luan voi huyen_21-10_Thu chi can doi Vinh" xfId="2799"/>
    <cellStyle name="T_DT 2013_GD_ thao luan voi huyen_21-10_Thu chi can doi Vinh_So tong hop bieu 05" xfId="2800"/>
    <cellStyle name="T_DT 2013_GD_ thao luan voi huyen_21-10_vuot thu nam 2015" xfId="4452"/>
    <cellStyle name="T_DT 2016_xa_ giao huyen ngay 8-12-2015" xfId="4453"/>
    <cellStyle name="T_DT NSX 2016 ngay 11-12-2015" xfId="4454"/>
    <cellStyle name="T_DT_2013_PTTH_huyen" xfId="2801"/>
    <cellStyle name="T_DT_2013_PTTH_huyen_DT 2016_xa_ giao huyen ngay 8-12-2015" xfId="4455"/>
    <cellStyle name="T_DT_2013_PTTH_huyen_DT NSX 2016 ngay 11-12-2015" xfId="4456"/>
    <cellStyle name="T_DT_2013_PTTH_huyen_dungld 201681225638141 bieu 116" xfId="2802"/>
    <cellStyle name="T_DT_2013_PTTH_huyen_NHAT KY" xfId="4457"/>
    <cellStyle name="T_DT_2013_PTTH_huyen_Que Phong gui lai (CT)" xfId="2803"/>
    <cellStyle name="T_DT_2013_PTTH_huyen_So tong hop bieu 05" xfId="2804"/>
    <cellStyle name="T_DT_2013_PTTH_huyen_TH.CD. DT 2015. CHINH THUC TRINH HĐND TINH" xfId="4458"/>
    <cellStyle name="T_DT_2013_PTTH_huyen_TH_DT2016_NSX_sau_TL" xfId="4459"/>
    <cellStyle name="T_DT_2013_PTTH_huyen_Thu chi can doi Vinh" xfId="2805"/>
    <cellStyle name="T_DT_2013_PTTH_huyen_Thu chi can doi Vinh_So tong hop bieu 05" xfId="2806"/>
    <cellStyle name="T_DT_2013_PTTH_huyen_vuot thu nam 2015" xfId="4460"/>
    <cellStyle name="T_DT_H_TTL2013_TH_huyen" xfId="2807"/>
    <cellStyle name="T_DT_H_TTL2013_TH_huyen_DT 2016_xa_ giao huyen ngay 8-12-2015" xfId="4461"/>
    <cellStyle name="T_DT_H_TTL2013_TH_huyen_DT NSX 2016 ngay 11-12-2015" xfId="4462"/>
    <cellStyle name="T_DT_H_TTL2013_TH_huyen_dungld 201681225638141 bieu 116" xfId="2808"/>
    <cellStyle name="T_DT_H_TTL2013_TH_huyen_NHAT KY" xfId="4463"/>
    <cellStyle name="T_DT_H_TTL2013_TH_huyen_Que Phong gui lai (CT)" xfId="2809"/>
    <cellStyle name="T_DT_H_TTL2013_TH_huyen_So tong hop bieu 05" xfId="2810"/>
    <cellStyle name="T_DT_H_TTL2013_TH_huyen_TH.CD. DT 2015. CHINH THUC TRINH HĐND TINH" xfId="4464"/>
    <cellStyle name="T_DT_H_TTL2013_TH_huyen_TH_DT2016_NSX_sau_TL" xfId="4465"/>
    <cellStyle name="T_DT_H_TTL2013_TH_huyen_Thu chi can doi Vinh" xfId="2811"/>
    <cellStyle name="T_DT_H_TTL2013_TH_huyen_Thu chi can doi Vinh_So tong hop bieu 05" xfId="2812"/>
    <cellStyle name="T_DT_H_TTL2013_TH_huyen_vuot thu nam 2015" xfId="4466"/>
    <cellStyle name="T_dungld 201681225638141 bieu 116" xfId="2813"/>
    <cellStyle name="T_Duong Chu Prong HV" xfId="4467"/>
    <cellStyle name="T_form ton kho CK 2 tuan 8" xfId="2814"/>
    <cellStyle name="T_gui bo trag-" xfId="4472"/>
    <cellStyle name="T_gui bo trag-_NHAT KY" xfId="4473"/>
    <cellStyle name="T_Giay lam viec_thuy - DaNang" xfId="4468"/>
    <cellStyle name="T_Giay lam viec_thuy - DaNang_NHAT KY" xfId="4469"/>
    <cellStyle name="T_Giay lam viec_thuy_PhuThai_HCM" xfId="4470"/>
    <cellStyle name="T_Giay lam viec_thuy_PhuThai_HCM_NHAT KY" xfId="4471"/>
    <cellStyle name="T_huyen 1 sheet" xfId="4474"/>
    <cellStyle name="T_huyen 1 sheet_NHAT KY" xfId="4475"/>
    <cellStyle name="T_Khao satD1" xfId="2815"/>
    <cellStyle name="T_Khao satD1 2" xfId="3535"/>
    <cellStyle name="T_Khao satD1_So tong hop bieu 05" xfId="2816"/>
    <cellStyle name="T_LCTT_ToanCty" xfId="4476"/>
    <cellStyle name="T_LCTT_ToanCty_CAP NUOC BINH DUONG 2008 -Tùng (version 22)" xfId="4477"/>
    <cellStyle name="T_LCTT_ToanCty_CAP NUOC BINH DUONG 2008 -Tùng (version 22)_NHAT KY" xfId="4478"/>
    <cellStyle name="T_LCTT_ToanCty_NHAT KY" xfId="4479"/>
    <cellStyle name="T_LCTT_ToanCty_Tong hop QD214_v25_Da ICT 2007_F1" xfId="4480"/>
    <cellStyle name="T_LCTT_ToanCty_Tong hop QD214_v25_Da ICT 2007_F1_NHAT KY" xfId="4481"/>
    <cellStyle name="T_LCTT_ToanCty_Tong hop QD214_v25_Data_F1" xfId="4482"/>
    <cellStyle name="T_LCTT_ToanCty_Tong hop QD214_v25_Data_F1_NHAT KY" xfId="4483"/>
    <cellStyle name="T_Mau BCKT 2006_Huong_V1" xfId="4484"/>
    <cellStyle name="T_Mau BCKT 2006_Huong_V1_NHAT KY" xfId="4485"/>
    <cellStyle name="T_NPP Khanh Vinh Thai Nguyen - BC KTTB_CTrinh_TB__20_loc__Milk_Yomilk_CK1" xfId="2818"/>
    <cellStyle name="T_NQ30a_Du toan KPSN  3 huyen nam 2013" xfId="2819"/>
    <cellStyle name="T_NGUYEN. TOI 10.12" xfId="4486"/>
    <cellStyle name="T_Nhu câu Phong NST gui" xfId="2817"/>
    <cellStyle name="T_PPLN2008" xfId="4487"/>
    <cellStyle name="T_PPLN2008_NHAT KY" xfId="4488"/>
    <cellStyle name="T_QD 60 HD GV" xfId="2820"/>
    <cellStyle name="T_QD 99 nam 2014_2015" xfId="2821"/>
    <cellStyle name="T_Que Phong gui lai (CT)" xfId="2822"/>
    <cellStyle name="T_Sheet1" xfId="2823"/>
    <cellStyle name="T_Sheet1_SGD_Bieu bao cao cac  che do tang nam 2014" xfId="2824"/>
    <cellStyle name="T_Sheet1_Tien luong mam non theo TT 09 ct" xfId="2825"/>
    <cellStyle name="T_SN Gioa duc.DT 2013 CT trinh HDND tinh ( 201" xfId="2826"/>
    <cellStyle name="T_SN Gioa duc.DT 2013 CT trinh HDND tinh ( 201_DT 2016_xa_ giao huyen ngay 8-12-2015" xfId="4489"/>
    <cellStyle name="T_SN Gioa duc.DT 2013 CT trinh HDND tinh ( 201_DT NSX 2016 ngay 11-12-2015" xfId="4490"/>
    <cellStyle name="T_SN Gioa duc.DT 2013 CT trinh HDND tinh ( 201_dungld 201681225638141 bieu 116" xfId="2827"/>
    <cellStyle name="T_SN Gioa duc.DT 2013 CT trinh HDND tinh ( 201_NHAT KY" xfId="4491"/>
    <cellStyle name="T_SN Gioa duc.DT 2013 CT trinh HDND tinh ( 201_Que Phong gui lai (CT)" xfId="2828"/>
    <cellStyle name="T_SN Gioa duc.DT 2013 CT trinh HDND tinh ( 201_So tong hop bieu 05" xfId="2829"/>
    <cellStyle name="T_SN Gioa duc.DT 2013 CT trinh HDND tinh ( 201_TH.CD. DT 2015. CHINH THUC TRINH HĐND TINH" xfId="4492"/>
    <cellStyle name="T_SN Gioa duc.DT 2013 CT trinh HDND tinh ( 201_TH_DT2016_NSX_sau_TL" xfId="4493"/>
    <cellStyle name="T_SN Gioa duc.DT 2013 CT trinh HDND tinh ( 201_Thu chi can doi Vinh" xfId="2830"/>
    <cellStyle name="T_SN Gioa duc.DT 2013 CT trinh HDND tinh ( 201_Thu chi can doi Vinh_So tong hop bieu 05" xfId="2831"/>
    <cellStyle name="T_SN Gioa duc.DT 2013 CT trinh HDND tinh ( 201_vuot thu nam 2015" xfId="4494"/>
    <cellStyle name="T_So tong hop bieu 05" xfId="2832"/>
    <cellStyle name="T_sua chua cham trung bay  mien Bac" xfId="2833"/>
    <cellStyle name="T_Tien luong mam non theo TT 09 ct" xfId="2837"/>
    <cellStyle name="T_TK_HT" xfId="4505"/>
    <cellStyle name="T_TM TSCĐ VC3_Chau" xfId="4506"/>
    <cellStyle name="T_TM TSCĐ VC3_Chau_NHAT KY" xfId="4507"/>
    <cellStyle name="T_Tong Hop Can Doi DT 2014 - Lan 1." xfId="2838"/>
    <cellStyle name="T_Tong Hop Can Doi DT 2014 - Lan 1._CHIEU 11.12" xfId="4508"/>
    <cellStyle name="T_Tong Hop Can Doi DT 2014 - Lan 1._DT 2016_xa_ giao huyen ngay 8-12-2015" xfId="4509"/>
    <cellStyle name="T_Tong Hop Can Doi DT 2014 - Lan 1._DT NSX 2016 ngay 11-12-2015" xfId="4510"/>
    <cellStyle name="T_Tong Hop Can Doi DT 2014 - Lan 1._dungld 201681225638141 bieu 116" xfId="2839"/>
    <cellStyle name="T_Tong Hop Can Doi DT 2014 - Lan 1._NGUYEN. TOI 10.12" xfId="4511"/>
    <cellStyle name="T_Tong Hop Can Doi DT 2014 - Lan 1._NHAT KY" xfId="4512"/>
    <cellStyle name="T_Tong Hop Can Doi DT 2014 - Lan 1._Que Phong gui lai (CT)" xfId="2840"/>
    <cellStyle name="T_Tong Hop Can Doi DT 2014 - Lan 1._So tong hop bieu 05" xfId="2841"/>
    <cellStyle name="T_Tong Hop Can Doi DT 2014 - Lan 1._TH.CD. DT 2015. CHINH THUC TRINH HĐND TINH" xfId="4513"/>
    <cellStyle name="T_Tong Hop Can Doi DT 2014 - Lan 1._TH_DT2016_NSX_sau_TL" xfId="4514"/>
    <cellStyle name="T_Tong Hop Can Doi DT 2014 - Lan 1._vuot thu nam 2015" xfId="4515"/>
    <cellStyle name="T_Tong hop doi ung đầu năm" xfId="4516"/>
    <cellStyle name="T_Tong hop doi ung đầu năm_NHAT KY" xfId="4517"/>
    <cellStyle name="T_Tong hop QD15 v3.0" xfId="4518"/>
    <cellStyle name="T_Tong hop QD15 v3.0_NHAT KY" xfId="4519"/>
    <cellStyle name="T_Tong hop QD214_v25_Data_F1" xfId="4520"/>
    <cellStyle name="T_Tong hop QD214_v25_Data_F1_NHAT KY" xfId="4521"/>
    <cellStyle name="T_Tong_hop_Nghi_dinh_61_toan_tinh_2010_(Binh)(1)" xfId="2842"/>
    <cellStyle name="T_Tong_hop_Nghi_dinh_61_toan_tinh_2010_(Binh)(1)_CHIEU 11.12" xfId="4522"/>
    <cellStyle name="T_Tong_hop_Nghi_dinh_61_toan_tinh_2010_(Binh)(1)_DT 2016_xa_ giao huyen ngay 8-12-2015" xfId="4523"/>
    <cellStyle name="T_Tong_hop_Nghi_dinh_61_toan_tinh_2010_(Binh)(1)_DT NSX 2016 ngay 11-12-2015" xfId="4524"/>
    <cellStyle name="T_Tong_hop_Nghi_dinh_61_toan_tinh_2010_(Binh)(1)_dungld 201681225638141 bieu 116" xfId="2843"/>
    <cellStyle name="T_Tong_hop_Nghi_dinh_61_toan_tinh_2010_(Binh)(1)_NGUYEN. TOI 10.12" xfId="4525"/>
    <cellStyle name="T_Tong_hop_Nghi_dinh_61_toan_tinh_2010_(Binh)(1)_NHAT KY" xfId="4526"/>
    <cellStyle name="T_Tong_hop_Nghi_dinh_61_toan_tinh_2010_(Binh)(1)_Que Phong gui lai (CT)" xfId="2844"/>
    <cellStyle name="T_Tong_hop_Nghi_dinh_61_toan_tinh_2010_(Binh)(1)_So tong hop bieu 05" xfId="2845"/>
    <cellStyle name="T_Tong_hop_Nghi_dinh_61_toan_tinh_2010_(Binh)(1)_TH.CD. DT 2015. CHINH THUC TRINH HĐND TINH" xfId="4527"/>
    <cellStyle name="T_Tong_hop_Nghi_dinh_61_toan_tinh_2010_(Binh)(1)_TH_DT2016_NSX_sau_TL" xfId="4528"/>
    <cellStyle name="T_Tong_hop_Nghi_dinh_61_toan_tinh_2010_(Binh)(1)_Thu chi can doi Vinh" xfId="2846"/>
    <cellStyle name="T_Tong_hop_Nghi_dinh_61_toan_tinh_2010_(Binh)(1)_Thu chi can doi Vinh_So tong hop bieu 05" xfId="2847"/>
    <cellStyle name="T_Tong_hop_Nghi_dinh_61_toan_tinh_2010_(Binh)(1)_Vuot thu nam 2013 chinh thuc" xfId="4529"/>
    <cellStyle name="T_Tong_hop_Nghi_dinh_61_toan_tinh_2010_(Binh)(1)_Vuot thu nam 2013 chinh thuc_NHAT KY" xfId="4530"/>
    <cellStyle name="T_Tong_hop_Nghi_dinh_61_toan_tinh_2010_(Binh)(1)_vuot thu nam 2015" xfId="4531"/>
    <cellStyle name="T_Tong_hop_Nghi_dinh_61_toan_tinh_2010_(Binh)(1)_vuot thu nam 2015. Thành" xfId="4532"/>
    <cellStyle name="T_Tong_hop_Nghi_dinh_61_toan_tinh_2010_(Binh)(1)_vuot thu nam 2015. Thành_NHAT KY" xfId="4533"/>
    <cellStyle name="T_TONGKE" xfId="4534"/>
    <cellStyle name="T_TH.CD. DT 2015. CHINH THUC TRINH HĐND TINH" xfId="4495"/>
    <cellStyle name="T_TH_DT2016_NSX_sau_TL" xfId="4496"/>
    <cellStyle name="T_Thanh Chuong" xfId="2834"/>
    <cellStyle name="T_Thu chi can doi Vinh" xfId="2835"/>
    <cellStyle name="T_Thu chi can doi Vinh_So tong hop bieu 05" xfId="2836"/>
    <cellStyle name="T_Thuc hien XDCB 9  thang theo huyen" xfId="4497"/>
    <cellStyle name="T_Thuc hien XDCB 9  thang theo huyen_NHAT KY" xfId="4498"/>
    <cellStyle name="T_Thực hiện XDCB quý 1 2011" xfId="4499"/>
    <cellStyle name="T_Thực hiện XDCB quý 1 -2011" xfId="4500"/>
    <cellStyle name="T_Thực hiện XDCB quý 1 2011_NHAT KY" xfId="4501"/>
    <cellStyle name="T_Thực hiện XDCB quý 1 -2011_NHAT KY" xfId="4502"/>
    <cellStyle name="T_Thực hiện XDCB quý 1 -2011-mai" xfId="4503"/>
    <cellStyle name="T_Thực hiện XDCB quý 1 -2011-mai_NHAT KY" xfId="4504"/>
    <cellStyle name="T_VUOT THU 2015" xfId="4535"/>
    <cellStyle name="T_VUOT THU 2015_NHAT KY" xfId="4536"/>
    <cellStyle name="T_Vuot thu nam 2013 chinh thuc" xfId="4537"/>
    <cellStyle name="T_Vuot thu nam 2013 chinh thuc_NHAT KY" xfId="4538"/>
    <cellStyle name="T_vuot thu nam 2015" xfId="4539"/>
    <cellStyle name="T_vuot thu nam 2015. Thành" xfId="4540"/>
    <cellStyle name="T_vuot thu nam 2015. Thành_NHAT KY" xfId="4541"/>
    <cellStyle name="T_WPs _ traphaco 2008" xfId="4542"/>
    <cellStyle name="T_WPs _ traphaco 2008_NHAT KY" xfId="4543"/>
    <cellStyle name="tde" xfId="4544"/>
    <cellStyle name="Text Indent A" xfId="2848"/>
    <cellStyle name="Text Indent B" xfId="2849"/>
    <cellStyle name="Text Indent B 2" xfId="3536"/>
    <cellStyle name="Text Indent B 3" xfId="3537"/>
    <cellStyle name="Text Indent C" xfId="2850"/>
    <cellStyle name="Text Indent C 2" xfId="3538"/>
    <cellStyle name="Text Indent C 3" xfId="3539"/>
    <cellStyle name="Tickmark" xfId="4552"/>
    <cellStyle name="tit1" xfId="2868"/>
    <cellStyle name="tit2" xfId="2869"/>
    <cellStyle name="tit3" xfId="2870"/>
    <cellStyle name="tit4" xfId="2871"/>
    <cellStyle name="Title" xfId="2872" builtinId="15" customBuiltin="1"/>
    <cellStyle name="Tongcong" xfId="2873"/>
    <cellStyle name="Total" xfId="2874" builtinId="25" customBuiltin="1"/>
    <cellStyle name="th" xfId="2851"/>
    <cellStyle name="th 2" xfId="3540"/>
    <cellStyle name="th 3" xfId="4545"/>
    <cellStyle name="th_huyen 1 sheet" xfId="4546"/>
    <cellStyle name="Thanh" xfId="2852"/>
    <cellStyle name="Thanh 2" xfId="4547"/>
    <cellStyle name="Thanh 3" xfId="4548"/>
    <cellStyle name="Thanh_huyen 1 sheet" xfId="4549"/>
    <cellStyle name="þ_x001d_ð¤_x000c_¯" xfId="2853"/>
    <cellStyle name="þ_x001d_ð¤_x000c_¯þ_x0014__x000d_" xfId="2854"/>
    <cellStyle name="þ_x001d_ð¤_x000c_¯þ_x0014__x000d_¨þU" xfId="2855"/>
    <cellStyle name="þ_x001d_ð¤_x000c_¯þ_x0014__x000d_¨þU_x0001_" xfId="2856"/>
    <cellStyle name="þ_x001d_ð¤_x000c_¯þ_x0014__x000d_¨þU_x0001_À_x0004_" xfId="2857"/>
    <cellStyle name="þ_x001d_ð¤_x000c_¯þ_x0014__x000d_¨þU_x0001_À_x0004_ _x0015_" xfId="2858"/>
    <cellStyle name="þ_x001d_ð¤_x000c_¯þ_x0014__x000d_¨þU_x0001_À_x0004_ _x0015__x000f_" xfId="2859"/>
    <cellStyle name="þ_x001d_ð¤_x000c_¯þ_x0014__x000d_¨þU_x0001_À_x0004_ _x0015__x000f__x0001__x0001_" xfId="2860"/>
    <cellStyle name="þ_x001d_ð¤_x000c_¯þ_x0014__x000d_¨þU_x0001_À_x0004_ _x0015__x000f__x0001__x0001_ 2" xfId="3541"/>
    <cellStyle name="þ_x001d_ð·_x000c_æþ'_x000d_ßþU_x0001_Ø_x0005_ü_x0014__x0007__x0001__x0001_" xfId="2861"/>
    <cellStyle name="þ_x001d_ð·_x000c_æþ'_x000d_ßþU_x0001_Ø_x0005_ü_x0014__x0007__x0001__x0001_ 2" xfId="3542"/>
    <cellStyle name="þ_x001d_ð·_x000c_æþ'_x000d_ßþU_x0001_Ø_x0005_ü_x0014__x0007__x0001__x0001_ 3" xfId="4550"/>
    <cellStyle name="þ_x001d_ð·_x000c_æþ'_x000d_ßþU_x0001_Ø_x0005_ü_x0014__x0007__x0001__x0001__huyen 1 sheet" xfId="4551"/>
    <cellStyle name="þ_x001d_ðÇ%Uý—&amp;Hý9_x0008_Ÿ s_x000a__x0007__x0001__x0001_" xfId="2862"/>
    <cellStyle name="þ_x001d_ðÇ%Uý—&amp;Hý9_x0008_Ÿ s_x000a__x0007__x0001__x0001_ 2" xfId="3543"/>
    <cellStyle name="þ_x001d_ðÇ%Uý—&amp;Hý9_x0008_Ÿ s_x000a__x0007__x0001__x0001_ 3" xfId="3544"/>
    <cellStyle name="þ_x001d_ðK_x000c_Fý_x001b__x000d_9ýU_x0001_Ð_x0008_¦)_x0007__x0001__x0001_" xfId="2863"/>
    <cellStyle name="thuong-10" xfId="2864"/>
    <cellStyle name="thuong-11" xfId="2865"/>
    <cellStyle name="Thuyet minh" xfId="2866"/>
    <cellStyle name="thvt" xfId="2867"/>
    <cellStyle name="viet" xfId="2875"/>
    <cellStyle name="viet 2" xfId="3545"/>
    <cellStyle name="viet 3" xfId="4553"/>
    <cellStyle name="viet_huyen 1 sheet" xfId="4554"/>
    <cellStyle name="viet2" xfId="2876"/>
    <cellStyle name="viet2 2" xfId="3546"/>
    <cellStyle name="viet2 3" xfId="4555"/>
    <cellStyle name="viet2_huyen 1 sheet" xfId="4556"/>
    <cellStyle name="VN new romanNormal" xfId="2877"/>
    <cellStyle name="Vn Time 13" xfId="4557"/>
    <cellStyle name="Vn Time 14" xfId="4558"/>
    <cellStyle name="VN time new roman" xfId="2878"/>
    <cellStyle name="vn_time" xfId="2879"/>
    <cellStyle name="vnbo" xfId="2880"/>
    <cellStyle name="vntxt1" xfId="2885"/>
    <cellStyle name="vntxt2" xfId="2886"/>
    <cellStyle name="vnhead1" xfId="2881"/>
    <cellStyle name="vnhead2" xfId="2882"/>
    <cellStyle name="vnhead3" xfId="2883"/>
    <cellStyle name="vnhead4" xfId="2884"/>
    <cellStyle name="Währung [0]_68574_Materialbedarfsliste" xfId="2887"/>
    <cellStyle name="Währung_68574_Materialbedarfsliste" xfId="2888"/>
    <cellStyle name="Walutowy [0]_Invoices2001Slovakia" xfId="2889"/>
    <cellStyle name="Walutowy_Invoices2001Slovakia" xfId="2890"/>
    <cellStyle name="Warning Text" xfId="2891" builtinId="11" customBuiltin="1"/>
    <cellStyle name="Warning Text 2" xfId="3547"/>
    <cellStyle name="XComma" xfId="4559"/>
    <cellStyle name="XComma 0.0" xfId="4560"/>
    <cellStyle name="XComma 0.00" xfId="4561"/>
    <cellStyle name="XComma 0.000" xfId="4562"/>
    <cellStyle name="XCurrency" xfId="4563"/>
    <cellStyle name="XCurrency 0.0" xfId="4564"/>
    <cellStyle name="XCurrency 0.00" xfId="4565"/>
    <cellStyle name="XCurrency 0.000" xfId="4566"/>
    <cellStyle name="xuan" xfId="2892"/>
    <cellStyle name="センター" xfId="4567"/>
    <cellStyle name="เครื่องหมายสกุลเงิน [0]_FTC_OFFER" xfId="2893"/>
    <cellStyle name="เครื่องหมายสกุลเงิน_FTC_OFFER" xfId="2894"/>
    <cellStyle name="ปกติ_FTC_OFFER" xfId="2895"/>
    <cellStyle name=" [0.00]_ Att. 1- Cover" xfId="2896"/>
    <cellStyle name="_ Att. 1- Cover" xfId="2897"/>
    <cellStyle name="?_ Att. 1- Cover" xfId="2898"/>
    <cellStyle name="똿뗦먛귟 [0.00]_PRODUCT DETAIL Q1" xfId="2899"/>
    <cellStyle name="똿뗦먛귟_PRODUCT DETAIL Q1" xfId="2900"/>
    <cellStyle name="믅됞 [0.00]_PRODUCT DETAIL Q1" xfId="2901"/>
    <cellStyle name="믅됞_PRODUCT DETAIL Q1" xfId="2902"/>
    <cellStyle name="백분율_††††† " xfId="4568"/>
    <cellStyle name="뷭?_BOOKSHIP" xfId="2903"/>
    <cellStyle name="안건회계법인" xfId="2904"/>
    <cellStyle name="콤마 [ - 유형1" xfId="2905"/>
    <cellStyle name="콤마 [ - 유형2" xfId="2906"/>
    <cellStyle name="콤마 [ - 유형3" xfId="2907"/>
    <cellStyle name="콤마 [ - 유형4" xfId="2908"/>
    <cellStyle name="콤마 [ - 유형5" xfId="2909"/>
    <cellStyle name="콤마 [ - 유형6" xfId="2910"/>
    <cellStyle name="콤마 [ - 유형7" xfId="2911"/>
    <cellStyle name="콤마 [ - 유형8" xfId="2912"/>
    <cellStyle name="콤마 [0]_ 비목별 월별기술 " xfId="2913"/>
    <cellStyle name="콤마_ 비목별 월별기술 " xfId="2914"/>
    <cellStyle name="통화 [0]_††††† " xfId="4569"/>
    <cellStyle name="통화_††††† " xfId="4570"/>
    <cellStyle name="표준_(정보부문)월별인원계획" xfId="2915"/>
    <cellStyle name="一般_00Q3902REV.1" xfId="2916"/>
    <cellStyle name="千分位[0]_00Q3902REV.1" xfId="2917"/>
    <cellStyle name="千分位_00Q3902REV.1" xfId="2918"/>
    <cellStyle name="桁区切り [0.00]_††††† " xfId="4571"/>
    <cellStyle name="桁区切り_††††† " xfId="4572"/>
    <cellStyle name="標準_††††† " xfId="4573"/>
    <cellStyle name="貨幣 [0]_00Q3902REV.1" xfId="2919"/>
    <cellStyle name="貨幣[0]_BRE" xfId="2920"/>
    <cellStyle name="貨幣_00Q3902REV.1" xfId="2921"/>
    <cellStyle name="通貨 [0.00]_††††† " xfId="4574"/>
    <cellStyle name="通貨_††††† " xfId="45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67"/>
      <sheetName val="THCT"/>
      <sheetName val="THDZ0,4"/>
      <sheetName val="TH DZ35"/>
      <sheetName val="THTram"/>
      <sheetName val="XL4Poppy"/>
      <sheetName val="T.GIANG"/>
      <sheetName val="TTDZ22"/>
      <sheetName val="DG vat tu"/>
      <sheetName val="NHAP DU LIEU"/>
      <sheetName val="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6"/>
  <sheetViews>
    <sheetView topLeftCell="A2" workbookViewId="0">
      <selection activeCell="L10" sqref="L10"/>
    </sheetView>
  </sheetViews>
  <sheetFormatPr defaultRowHeight="18.75"/>
  <cols>
    <col min="1" max="1" width="4" style="3" customWidth="1"/>
    <col min="2" max="2" width="31.625" style="4" customWidth="1"/>
    <col min="3" max="3" width="9" style="5" customWidth="1"/>
    <col min="4" max="4" width="11.625" style="5" customWidth="1"/>
    <col min="5" max="5" width="9" style="5" customWidth="1"/>
    <col min="6" max="6" width="11.25" style="5" customWidth="1"/>
    <col min="7" max="7" width="11.625" style="5" customWidth="1"/>
    <col min="8" max="9" width="12" style="5" customWidth="1"/>
    <col min="10" max="10" width="13.75" style="4" customWidth="1"/>
    <col min="11" max="11" width="12.25" style="4" customWidth="1"/>
    <col min="12" max="12" width="14.125" style="6" customWidth="1"/>
    <col min="13" max="250" width="9" style="6"/>
    <col min="251" max="251" width="4" style="6" customWidth="1"/>
    <col min="252" max="252" width="26.5" style="6" bestFit="1" customWidth="1"/>
    <col min="253" max="253" width="8.625" style="6" customWidth="1"/>
    <col min="254" max="256" width="9" style="6" customWidth="1"/>
    <col min="257" max="257" width="11.625" style="6" customWidth="1"/>
    <col min="258" max="258" width="9" style="6" customWidth="1"/>
    <col min="259" max="259" width="11.25" style="6" customWidth="1"/>
    <col min="260" max="260" width="11.625" style="6" customWidth="1"/>
    <col min="261" max="261" width="12" style="6" customWidth="1"/>
    <col min="262" max="263" width="11.625" style="6" customWidth="1"/>
    <col min="264" max="264" width="10.875" style="6" customWidth="1"/>
    <col min="265" max="265" width="17.25" style="6" customWidth="1"/>
    <col min="266" max="266" width="13.75" style="6" customWidth="1"/>
    <col min="267" max="267" width="12.25" style="6" customWidth="1"/>
    <col min="268" max="268" width="14.125" style="6" customWidth="1"/>
    <col min="269" max="506" width="9" style="6"/>
    <col min="507" max="507" width="4" style="6" customWidth="1"/>
    <col min="508" max="508" width="26.5" style="6" bestFit="1" customWidth="1"/>
    <col min="509" max="509" width="8.625" style="6" customWidth="1"/>
    <col min="510" max="512" width="9" style="6" customWidth="1"/>
    <col min="513" max="513" width="11.625" style="6" customWidth="1"/>
    <col min="514" max="514" width="9" style="6" customWidth="1"/>
    <col min="515" max="515" width="11.25" style="6" customWidth="1"/>
    <col min="516" max="516" width="11.625" style="6" customWidth="1"/>
    <col min="517" max="517" width="12" style="6" customWidth="1"/>
    <col min="518" max="519" width="11.625" style="6" customWidth="1"/>
    <col min="520" max="520" width="10.875" style="6" customWidth="1"/>
    <col min="521" max="521" width="17.25" style="6" customWidth="1"/>
    <col min="522" max="522" width="13.75" style="6" customWidth="1"/>
    <col min="523" max="523" width="12.25" style="6" customWidth="1"/>
    <col min="524" max="524" width="14.125" style="6" customWidth="1"/>
    <col min="525" max="762" width="9" style="6"/>
    <col min="763" max="763" width="4" style="6" customWidth="1"/>
    <col min="764" max="764" width="26.5" style="6" bestFit="1" customWidth="1"/>
    <col min="765" max="765" width="8.625" style="6" customWidth="1"/>
    <col min="766" max="768" width="9" style="6" customWidth="1"/>
    <col min="769" max="769" width="11.625" style="6" customWidth="1"/>
    <col min="770" max="770" width="9" style="6" customWidth="1"/>
    <col min="771" max="771" width="11.25" style="6" customWidth="1"/>
    <col min="772" max="772" width="11.625" style="6" customWidth="1"/>
    <col min="773" max="773" width="12" style="6" customWidth="1"/>
    <col min="774" max="775" width="11.625" style="6" customWidth="1"/>
    <col min="776" max="776" width="10.875" style="6" customWidth="1"/>
    <col min="777" max="777" width="17.25" style="6" customWidth="1"/>
    <col min="778" max="778" width="13.75" style="6" customWidth="1"/>
    <col min="779" max="779" width="12.25" style="6" customWidth="1"/>
    <col min="780" max="780" width="14.125" style="6" customWidth="1"/>
    <col min="781" max="1018" width="9" style="6"/>
    <col min="1019" max="1019" width="4" style="6" customWidth="1"/>
    <col min="1020" max="1020" width="26.5" style="6" bestFit="1" customWidth="1"/>
    <col min="1021" max="1021" width="8.625" style="6" customWidth="1"/>
    <col min="1022" max="1024" width="9" style="6" customWidth="1"/>
    <col min="1025" max="1025" width="11.625" style="6" customWidth="1"/>
    <col min="1026" max="1026" width="9" style="6" customWidth="1"/>
    <col min="1027" max="1027" width="11.25" style="6" customWidth="1"/>
    <col min="1028" max="1028" width="11.625" style="6" customWidth="1"/>
    <col min="1029" max="1029" width="12" style="6" customWidth="1"/>
    <col min="1030" max="1031" width="11.625" style="6" customWidth="1"/>
    <col min="1032" max="1032" width="10.875" style="6" customWidth="1"/>
    <col min="1033" max="1033" width="17.25" style="6" customWidth="1"/>
    <col min="1034" max="1034" width="13.75" style="6" customWidth="1"/>
    <col min="1035" max="1035" width="12.25" style="6" customWidth="1"/>
    <col min="1036" max="1036" width="14.125" style="6" customWidth="1"/>
    <col min="1037" max="1274" width="9" style="6"/>
    <col min="1275" max="1275" width="4" style="6" customWidth="1"/>
    <col min="1276" max="1276" width="26.5" style="6" bestFit="1" customWidth="1"/>
    <col min="1277" max="1277" width="8.625" style="6" customWidth="1"/>
    <col min="1278" max="1280" width="9" style="6" customWidth="1"/>
    <col min="1281" max="1281" width="11.625" style="6" customWidth="1"/>
    <col min="1282" max="1282" width="9" style="6" customWidth="1"/>
    <col min="1283" max="1283" width="11.25" style="6" customWidth="1"/>
    <col min="1284" max="1284" width="11.625" style="6" customWidth="1"/>
    <col min="1285" max="1285" width="12" style="6" customWidth="1"/>
    <col min="1286" max="1287" width="11.625" style="6" customWidth="1"/>
    <col min="1288" max="1288" width="10.875" style="6" customWidth="1"/>
    <col min="1289" max="1289" width="17.25" style="6" customWidth="1"/>
    <col min="1290" max="1290" width="13.75" style="6" customWidth="1"/>
    <col min="1291" max="1291" width="12.25" style="6" customWidth="1"/>
    <col min="1292" max="1292" width="14.125" style="6" customWidth="1"/>
    <col min="1293" max="1530" width="9" style="6"/>
    <col min="1531" max="1531" width="4" style="6" customWidth="1"/>
    <col min="1532" max="1532" width="26.5" style="6" bestFit="1" customWidth="1"/>
    <col min="1533" max="1533" width="8.625" style="6" customWidth="1"/>
    <col min="1534" max="1536" width="9" style="6" customWidth="1"/>
    <col min="1537" max="1537" width="11.625" style="6" customWidth="1"/>
    <col min="1538" max="1538" width="9" style="6" customWidth="1"/>
    <col min="1539" max="1539" width="11.25" style="6" customWidth="1"/>
    <col min="1540" max="1540" width="11.625" style="6" customWidth="1"/>
    <col min="1541" max="1541" width="12" style="6" customWidth="1"/>
    <col min="1542" max="1543" width="11.625" style="6" customWidth="1"/>
    <col min="1544" max="1544" width="10.875" style="6" customWidth="1"/>
    <col min="1545" max="1545" width="17.25" style="6" customWidth="1"/>
    <col min="1546" max="1546" width="13.75" style="6" customWidth="1"/>
    <col min="1547" max="1547" width="12.25" style="6" customWidth="1"/>
    <col min="1548" max="1548" width="14.125" style="6" customWidth="1"/>
    <col min="1549" max="1786" width="9" style="6"/>
    <col min="1787" max="1787" width="4" style="6" customWidth="1"/>
    <col min="1788" max="1788" width="26.5" style="6" bestFit="1" customWidth="1"/>
    <col min="1789" max="1789" width="8.625" style="6" customWidth="1"/>
    <col min="1790" max="1792" width="9" style="6" customWidth="1"/>
    <col min="1793" max="1793" width="11.625" style="6" customWidth="1"/>
    <col min="1794" max="1794" width="9" style="6" customWidth="1"/>
    <col min="1795" max="1795" width="11.25" style="6" customWidth="1"/>
    <col min="1796" max="1796" width="11.625" style="6" customWidth="1"/>
    <col min="1797" max="1797" width="12" style="6" customWidth="1"/>
    <col min="1798" max="1799" width="11.625" style="6" customWidth="1"/>
    <col min="1800" max="1800" width="10.875" style="6" customWidth="1"/>
    <col min="1801" max="1801" width="17.25" style="6" customWidth="1"/>
    <col min="1802" max="1802" width="13.75" style="6" customWidth="1"/>
    <col min="1803" max="1803" width="12.25" style="6" customWidth="1"/>
    <col min="1804" max="1804" width="14.125" style="6" customWidth="1"/>
    <col min="1805" max="2042" width="9" style="6"/>
    <col min="2043" max="2043" width="4" style="6" customWidth="1"/>
    <col min="2044" max="2044" width="26.5" style="6" bestFit="1" customWidth="1"/>
    <col min="2045" max="2045" width="8.625" style="6" customWidth="1"/>
    <col min="2046" max="2048" width="9" style="6" customWidth="1"/>
    <col min="2049" max="2049" width="11.625" style="6" customWidth="1"/>
    <col min="2050" max="2050" width="9" style="6" customWidth="1"/>
    <col min="2051" max="2051" width="11.25" style="6" customWidth="1"/>
    <col min="2052" max="2052" width="11.625" style="6" customWidth="1"/>
    <col min="2053" max="2053" width="12" style="6" customWidth="1"/>
    <col min="2054" max="2055" width="11.625" style="6" customWidth="1"/>
    <col min="2056" max="2056" width="10.875" style="6" customWidth="1"/>
    <col min="2057" max="2057" width="17.25" style="6" customWidth="1"/>
    <col min="2058" max="2058" width="13.75" style="6" customWidth="1"/>
    <col min="2059" max="2059" width="12.25" style="6" customWidth="1"/>
    <col min="2060" max="2060" width="14.125" style="6" customWidth="1"/>
    <col min="2061" max="2298" width="9" style="6"/>
    <col min="2299" max="2299" width="4" style="6" customWidth="1"/>
    <col min="2300" max="2300" width="26.5" style="6" bestFit="1" customWidth="1"/>
    <col min="2301" max="2301" width="8.625" style="6" customWidth="1"/>
    <col min="2302" max="2304" width="9" style="6" customWidth="1"/>
    <col min="2305" max="2305" width="11.625" style="6" customWidth="1"/>
    <col min="2306" max="2306" width="9" style="6" customWidth="1"/>
    <col min="2307" max="2307" width="11.25" style="6" customWidth="1"/>
    <col min="2308" max="2308" width="11.625" style="6" customWidth="1"/>
    <col min="2309" max="2309" width="12" style="6" customWidth="1"/>
    <col min="2310" max="2311" width="11.625" style="6" customWidth="1"/>
    <col min="2312" max="2312" width="10.875" style="6" customWidth="1"/>
    <col min="2313" max="2313" width="17.25" style="6" customWidth="1"/>
    <col min="2314" max="2314" width="13.75" style="6" customWidth="1"/>
    <col min="2315" max="2315" width="12.25" style="6" customWidth="1"/>
    <col min="2316" max="2316" width="14.125" style="6" customWidth="1"/>
    <col min="2317" max="2554" width="9" style="6"/>
    <col min="2555" max="2555" width="4" style="6" customWidth="1"/>
    <col min="2556" max="2556" width="26.5" style="6" bestFit="1" customWidth="1"/>
    <col min="2557" max="2557" width="8.625" style="6" customWidth="1"/>
    <col min="2558" max="2560" width="9" style="6" customWidth="1"/>
    <col min="2561" max="2561" width="11.625" style="6" customWidth="1"/>
    <col min="2562" max="2562" width="9" style="6" customWidth="1"/>
    <col min="2563" max="2563" width="11.25" style="6" customWidth="1"/>
    <col min="2564" max="2564" width="11.625" style="6" customWidth="1"/>
    <col min="2565" max="2565" width="12" style="6" customWidth="1"/>
    <col min="2566" max="2567" width="11.625" style="6" customWidth="1"/>
    <col min="2568" max="2568" width="10.875" style="6" customWidth="1"/>
    <col min="2569" max="2569" width="17.25" style="6" customWidth="1"/>
    <col min="2570" max="2570" width="13.75" style="6" customWidth="1"/>
    <col min="2571" max="2571" width="12.25" style="6" customWidth="1"/>
    <col min="2572" max="2572" width="14.125" style="6" customWidth="1"/>
    <col min="2573" max="2810" width="9" style="6"/>
    <col min="2811" max="2811" width="4" style="6" customWidth="1"/>
    <col min="2812" max="2812" width="26.5" style="6" bestFit="1" customWidth="1"/>
    <col min="2813" max="2813" width="8.625" style="6" customWidth="1"/>
    <col min="2814" max="2816" width="9" style="6" customWidth="1"/>
    <col min="2817" max="2817" width="11.625" style="6" customWidth="1"/>
    <col min="2818" max="2818" width="9" style="6" customWidth="1"/>
    <col min="2819" max="2819" width="11.25" style="6" customWidth="1"/>
    <col min="2820" max="2820" width="11.625" style="6" customWidth="1"/>
    <col min="2821" max="2821" width="12" style="6" customWidth="1"/>
    <col min="2822" max="2823" width="11.625" style="6" customWidth="1"/>
    <col min="2824" max="2824" width="10.875" style="6" customWidth="1"/>
    <col min="2825" max="2825" width="17.25" style="6" customWidth="1"/>
    <col min="2826" max="2826" width="13.75" style="6" customWidth="1"/>
    <col min="2827" max="2827" width="12.25" style="6" customWidth="1"/>
    <col min="2828" max="2828" width="14.125" style="6" customWidth="1"/>
    <col min="2829" max="3066" width="9" style="6"/>
    <col min="3067" max="3067" width="4" style="6" customWidth="1"/>
    <col min="3068" max="3068" width="26.5" style="6" bestFit="1" customWidth="1"/>
    <col min="3069" max="3069" width="8.625" style="6" customWidth="1"/>
    <col min="3070" max="3072" width="9" style="6" customWidth="1"/>
    <col min="3073" max="3073" width="11.625" style="6" customWidth="1"/>
    <col min="3074" max="3074" width="9" style="6" customWidth="1"/>
    <col min="3075" max="3075" width="11.25" style="6" customWidth="1"/>
    <col min="3076" max="3076" width="11.625" style="6" customWidth="1"/>
    <col min="3077" max="3077" width="12" style="6" customWidth="1"/>
    <col min="3078" max="3079" width="11.625" style="6" customWidth="1"/>
    <col min="3080" max="3080" width="10.875" style="6" customWidth="1"/>
    <col min="3081" max="3081" width="17.25" style="6" customWidth="1"/>
    <col min="3082" max="3082" width="13.75" style="6" customWidth="1"/>
    <col min="3083" max="3083" width="12.25" style="6" customWidth="1"/>
    <col min="3084" max="3084" width="14.125" style="6" customWidth="1"/>
    <col min="3085" max="3322" width="9" style="6"/>
    <col min="3323" max="3323" width="4" style="6" customWidth="1"/>
    <col min="3324" max="3324" width="26.5" style="6" bestFit="1" customWidth="1"/>
    <col min="3325" max="3325" width="8.625" style="6" customWidth="1"/>
    <col min="3326" max="3328" width="9" style="6" customWidth="1"/>
    <col min="3329" max="3329" width="11.625" style="6" customWidth="1"/>
    <col min="3330" max="3330" width="9" style="6" customWidth="1"/>
    <col min="3331" max="3331" width="11.25" style="6" customWidth="1"/>
    <col min="3332" max="3332" width="11.625" style="6" customWidth="1"/>
    <col min="3333" max="3333" width="12" style="6" customWidth="1"/>
    <col min="3334" max="3335" width="11.625" style="6" customWidth="1"/>
    <col min="3336" max="3336" width="10.875" style="6" customWidth="1"/>
    <col min="3337" max="3337" width="17.25" style="6" customWidth="1"/>
    <col min="3338" max="3338" width="13.75" style="6" customWidth="1"/>
    <col min="3339" max="3339" width="12.25" style="6" customWidth="1"/>
    <col min="3340" max="3340" width="14.125" style="6" customWidth="1"/>
    <col min="3341" max="3578" width="9" style="6"/>
    <col min="3579" max="3579" width="4" style="6" customWidth="1"/>
    <col min="3580" max="3580" width="26.5" style="6" bestFit="1" customWidth="1"/>
    <col min="3581" max="3581" width="8.625" style="6" customWidth="1"/>
    <col min="3582" max="3584" width="9" style="6" customWidth="1"/>
    <col min="3585" max="3585" width="11.625" style="6" customWidth="1"/>
    <col min="3586" max="3586" width="9" style="6" customWidth="1"/>
    <col min="3587" max="3587" width="11.25" style="6" customWidth="1"/>
    <col min="3588" max="3588" width="11.625" style="6" customWidth="1"/>
    <col min="3589" max="3589" width="12" style="6" customWidth="1"/>
    <col min="3590" max="3591" width="11.625" style="6" customWidth="1"/>
    <col min="3592" max="3592" width="10.875" style="6" customWidth="1"/>
    <col min="3593" max="3593" width="17.25" style="6" customWidth="1"/>
    <col min="3594" max="3594" width="13.75" style="6" customWidth="1"/>
    <col min="3595" max="3595" width="12.25" style="6" customWidth="1"/>
    <col min="3596" max="3596" width="14.125" style="6" customWidth="1"/>
    <col min="3597" max="3834" width="9" style="6"/>
    <col min="3835" max="3835" width="4" style="6" customWidth="1"/>
    <col min="3836" max="3836" width="26.5" style="6" bestFit="1" customWidth="1"/>
    <col min="3837" max="3837" width="8.625" style="6" customWidth="1"/>
    <col min="3838" max="3840" width="9" style="6" customWidth="1"/>
    <col min="3841" max="3841" width="11.625" style="6" customWidth="1"/>
    <col min="3842" max="3842" width="9" style="6" customWidth="1"/>
    <col min="3843" max="3843" width="11.25" style="6" customWidth="1"/>
    <col min="3844" max="3844" width="11.625" style="6" customWidth="1"/>
    <col min="3845" max="3845" width="12" style="6" customWidth="1"/>
    <col min="3846" max="3847" width="11.625" style="6" customWidth="1"/>
    <col min="3848" max="3848" width="10.875" style="6" customWidth="1"/>
    <col min="3849" max="3849" width="17.25" style="6" customWidth="1"/>
    <col min="3850" max="3850" width="13.75" style="6" customWidth="1"/>
    <col min="3851" max="3851" width="12.25" style="6" customWidth="1"/>
    <col min="3852" max="3852" width="14.125" style="6" customWidth="1"/>
    <col min="3853" max="4090" width="9" style="6"/>
    <col min="4091" max="4091" width="4" style="6" customWidth="1"/>
    <col min="4092" max="4092" width="26.5" style="6" bestFit="1" customWidth="1"/>
    <col min="4093" max="4093" width="8.625" style="6" customWidth="1"/>
    <col min="4094" max="4096" width="9" style="6" customWidth="1"/>
    <col min="4097" max="4097" width="11.625" style="6" customWidth="1"/>
    <col min="4098" max="4098" width="9" style="6" customWidth="1"/>
    <col min="4099" max="4099" width="11.25" style="6" customWidth="1"/>
    <col min="4100" max="4100" width="11.625" style="6" customWidth="1"/>
    <col min="4101" max="4101" width="12" style="6" customWidth="1"/>
    <col min="4102" max="4103" width="11.625" style="6" customWidth="1"/>
    <col min="4104" max="4104" width="10.875" style="6" customWidth="1"/>
    <col min="4105" max="4105" width="17.25" style="6" customWidth="1"/>
    <col min="4106" max="4106" width="13.75" style="6" customWidth="1"/>
    <col min="4107" max="4107" width="12.25" style="6" customWidth="1"/>
    <col min="4108" max="4108" width="14.125" style="6" customWidth="1"/>
    <col min="4109" max="4346" width="9" style="6"/>
    <col min="4347" max="4347" width="4" style="6" customWidth="1"/>
    <col min="4348" max="4348" width="26.5" style="6" bestFit="1" customWidth="1"/>
    <col min="4349" max="4349" width="8.625" style="6" customWidth="1"/>
    <col min="4350" max="4352" width="9" style="6" customWidth="1"/>
    <col min="4353" max="4353" width="11.625" style="6" customWidth="1"/>
    <col min="4354" max="4354" width="9" style="6" customWidth="1"/>
    <col min="4355" max="4355" width="11.25" style="6" customWidth="1"/>
    <col min="4356" max="4356" width="11.625" style="6" customWidth="1"/>
    <col min="4357" max="4357" width="12" style="6" customWidth="1"/>
    <col min="4358" max="4359" width="11.625" style="6" customWidth="1"/>
    <col min="4360" max="4360" width="10.875" style="6" customWidth="1"/>
    <col min="4361" max="4361" width="17.25" style="6" customWidth="1"/>
    <col min="4362" max="4362" width="13.75" style="6" customWidth="1"/>
    <col min="4363" max="4363" width="12.25" style="6" customWidth="1"/>
    <col min="4364" max="4364" width="14.125" style="6" customWidth="1"/>
    <col min="4365" max="4602" width="9" style="6"/>
    <col min="4603" max="4603" width="4" style="6" customWidth="1"/>
    <col min="4604" max="4604" width="26.5" style="6" bestFit="1" customWidth="1"/>
    <col min="4605" max="4605" width="8.625" style="6" customWidth="1"/>
    <col min="4606" max="4608" width="9" style="6" customWidth="1"/>
    <col min="4609" max="4609" width="11.625" style="6" customWidth="1"/>
    <col min="4610" max="4610" width="9" style="6" customWidth="1"/>
    <col min="4611" max="4611" width="11.25" style="6" customWidth="1"/>
    <col min="4612" max="4612" width="11.625" style="6" customWidth="1"/>
    <col min="4613" max="4613" width="12" style="6" customWidth="1"/>
    <col min="4614" max="4615" width="11.625" style="6" customWidth="1"/>
    <col min="4616" max="4616" width="10.875" style="6" customWidth="1"/>
    <col min="4617" max="4617" width="17.25" style="6" customWidth="1"/>
    <col min="4618" max="4618" width="13.75" style="6" customWidth="1"/>
    <col min="4619" max="4619" width="12.25" style="6" customWidth="1"/>
    <col min="4620" max="4620" width="14.125" style="6" customWidth="1"/>
    <col min="4621" max="4858" width="9" style="6"/>
    <col min="4859" max="4859" width="4" style="6" customWidth="1"/>
    <col min="4860" max="4860" width="26.5" style="6" bestFit="1" customWidth="1"/>
    <col min="4861" max="4861" width="8.625" style="6" customWidth="1"/>
    <col min="4862" max="4864" width="9" style="6" customWidth="1"/>
    <col min="4865" max="4865" width="11.625" style="6" customWidth="1"/>
    <col min="4866" max="4866" width="9" style="6" customWidth="1"/>
    <col min="4867" max="4867" width="11.25" style="6" customWidth="1"/>
    <col min="4868" max="4868" width="11.625" style="6" customWidth="1"/>
    <col min="4869" max="4869" width="12" style="6" customWidth="1"/>
    <col min="4870" max="4871" width="11.625" style="6" customWidth="1"/>
    <col min="4872" max="4872" width="10.875" style="6" customWidth="1"/>
    <col min="4873" max="4873" width="17.25" style="6" customWidth="1"/>
    <col min="4874" max="4874" width="13.75" style="6" customWidth="1"/>
    <col min="4875" max="4875" width="12.25" style="6" customWidth="1"/>
    <col min="4876" max="4876" width="14.125" style="6" customWidth="1"/>
    <col min="4877" max="5114" width="9" style="6"/>
    <col min="5115" max="5115" width="4" style="6" customWidth="1"/>
    <col min="5116" max="5116" width="26.5" style="6" bestFit="1" customWidth="1"/>
    <col min="5117" max="5117" width="8.625" style="6" customWidth="1"/>
    <col min="5118" max="5120" width="9" style="6" customWidth="1"/>
    <col min="5121" max="5121" width="11.625" style="6" customWidth="1"/>
    <col min="5122" max="5122" width="9" style="6" customWidth="1"/>
    <col min="5123" max="5123" width="11.25" style="6" customWidth="1"/>
    <col min="5124" max="5124" width="11.625" style="6" customWidth="1"/>
    <col min="5125" max="5125" width="12" style="6" customWidth="1"/>
    <col min="5126" max="5127" width="11.625" style="6" customWidth="1"/>
    <col min="5128" max="5128" width="10.875" style="6" customWidth="1"/>
    <col min="5129" max="5129" width="17.25" style="6" customWidth="1"/>
    <col min="5130" max="5130" width="13.75" style="6" customWidth="1"/>
    <col min="5131" max="5131" width="12.25" style="6" customWidth="1"/>
    <col min="5132" max="5132" width="14.125" style="6" customWidth="1"/>
    <col min="5133" max="5370" width="9" style="6"/>
    <col min="5371" max="5371" width="4" style="6" customWidth="1"/>
    <col min="5372" max="5372" width="26.5" style="6" bestFit="1" customWidth="1"/>
    <col min="5373" max="5373" width="8.625" style="6" customWidth="1"/>
    <col min="5374" max="5376" width="9" style="6" customWidth="1"/>
    <col min="5377" max="5377" width="11.625" style="6" customWidth="1"/>
    <col min="5378" max="5378" width="9" style="6" customWidth="1"/>
    <col min="5379" max="5379" width="11.25" style="6" customWidth="1"/>
    <col min="5380" max="5380" width="11.625" style="6" customWidth="1"/>
    <col min="5381" max="5381" width="12" style="6" customWidth="1"/>
    <col min="5382" max="5383" width="11.625" style="6" customWidth="1"/>
    <col min="5384" max="5384" width="10.875" style="6" customWidth="1"/>
    <col min="5385" max="5385" width="17.25" style="6" customWidth="1"/>
    <col min="5386" max="5386" width="13.75" style="6" customWidth="1"/>
    <col min="5387" max="5387" width="12.25" style="6" customWidth="1"/>
    <col min="5388" max="5388" width="14.125" style="6" customWidth="1"/>
    <col min="5389" max="5626" width="9" style="6"/>
    <col min="5627" max="5627" width="4" style="6" customWidth="1"/>
    <col min="5628" max="5628" width="26.5" style="6" bestFit="1" customWidth="1"/>
    <col min="5629" max="5629" width="8.625" style="6" customWidth="1"/>
    <col min="5630" max="5632" width="9" style="6" customWidth="1"/>
    <col min="5633" max="5633" width="11.625" style="6" customWidth="1"/>
    <col min="5634" max="5634" width="9" style="6" customWidth="1"/>
    <col min="5635" max="5635" width="11.25" style="6" customWidth="1"/>
    <col min="5636" max="5636" width="11.625" style="6" customWidth="1"/>
    <col min="5637" max="5637" width="12" style="6" customWidth="1"/>
    <col min="5638" max="5639" width="11.625" style="6" customWidth="1"/>
    <col min="5640" max="5640" width="10.875" style="6" customWidth="1"/>
    <col min="5641" max="5641" width="17.25" style="6" customWidth="1"/>
    <col min="5642" max="5642" width="13.75" style="6" customWidth="1"/>
    <col min="5643" max="5643" width="12.25" style="6" customWidth="1"/>
    <col min="5644" max="5644" width="14.125" style="6" customWidth="1"/>
    <col min="5645" max="5882" width="9" style="6"/>
    <col min="5883" max="5883" width="4" style="6" customWidth="1"/>
    <col min="5884" max="5884" width="26.5" style="6" bestFit="1" customWidth="1"/>
    <col min="5885" max="5885" width="8.625" style="6" customWidth="1"/>
    <col min="5886" max="5888" width="9" style="6" customWidth="1"/>
    <col min="5889" max="5889" width="11.625" style="6" customWidth="1"/>
    <col min="5890" max="5890" width="9" style="6" customWidth="1"/>
    <col min="5891" max="5891" width="11.25" style="6" customWidth="1"/>
    <col min="5892" max="5892" width="11.625" style="6" customWidth="1"/>
    <col min="5893" max="5893" width="12" style="6" customWidth="1"/>
    <col min="5894" max="5895" width="11.625" style="6" customWidth="1"/>
    <col min="5896" max="5896" width="10.875" style="6" customWidth="1"/>
    <col min="5897" max="5897" width="17.25" style="6" customWidth="1"/>
    <col min="5898" max="5898" width="13.75" style="6" customWidth="1"/>
    <col min="5899" max="5899" width="12.25" style="6" customWidth="1"/>
    <col min="5900" max="5900" width="14.125" style="6" customWidth="1"/>
    <col min="5901" max="6138" width="9" style="6"/>
    <col min="6139" max="6139" width="4" style="6" customWidth="1"/>
    <col min="6140" max="6140" width="26.5" style="6" bestFit="1" customWidth="1"/>
    <col min="6141" max="6141" width="8.625" style="6" customWidth="1"/>
    <col min="6142" max="6144" width="9" style="6" customWidth="1"/>
    <col min="6145" max="6145" width="11.625" style="6" customWidth="1"/>
    <col min="6146" max="6146" width="9" style="6" customWidth="1"/>
    <col min="6147" max="6147" width="11.25" style="6" customWidth="1"/>
    <col min="6148" max="6148" width="11.625" style="6" customWidth="1"/>
    <col min="6149" max="6149" width="12" style="6" customWidth="1"/>
    <col min="6150" max="6151" width="11.625" style="6" customWidth="1"/>
    <col min="6152" max="6152" width="10.875" style="6" customWidth="1"/>
    <col min="6153" max="6153" width="17.25" style="6" customWidth="1"/>
    <col min="6154" max="6154" width="13.75" style="6" customWidth="1"/>
    <col min="6155" max="6155" width="12.25" style="6" customWidth="1"/>
    <col min="6156" max="6156" width="14.125" style="6" customWidth="1"/>
    <col min="6157" max="6394" width="9" style="6"/>
    <col min="6395" max="6395" width="4" style="6" customWidth="1"/>
    <col min="6396" max="6396" width="26.5" style="6" bestFit="1" customWidth="1"/>
    <col min="6397" max="6397" width="8.625" style="6" customWidth="1"/>
    <col min="6398" max="6400" width="9" style="6" customWidth="1"/>
    <col min="6401" max="6401" width="11.625" style="6" customWidth="1"/>
    <col min="6402" max="6402" width="9" style="6" customWidth="1"/>
    <col min="6403" max="6403" width="11.25" style="6" customWidth="1"/>
    <col min="6404" max="6404" width="11.625" style="6" customWidth="1"/>
    <col min="6405" max="6405" width="12" style="6" customWidth="1"/>
    <col min="6406" max="6407" width="11.625" style="6" customWidth="1"/>
    <col min="6408" max="6408" width="10.875" style="6" customWidth="1"/>
    <col min="6409" max="6409" width="17.25" style="6" customWidth="1"/>
    <col min="6410" max="6410" width="13.75" style="6" customWidth="1"/>
    <col min="6411" max="6411" width="12.25" style="6" customWidth="1"/>
    <col min="6412" max="6412" width="14.125" style="6" customWidth="1"/>
    <col min="6413" max="6650" width="9" style="6"/>
    <col min="6651" max="6651" width="4" style="6" customWidth="1"/>
    <col min="6652" max="6652" width="26.5" style="6" bestFit="1" customWidth="1"/>
    <col min="6653" max="6653" width="8.625" style="6" customWidth="1"/>
    <col min="6654" max="6656" width="9" style="6" customWidth="1"/>
    <col min="6657" max="6657" width="11.625" style="6" customWidth="1"/>
    <col min="6658" max="6658" width="9" style="6" customWidth="1"/>
    <col min="6659" max="6659" width="11.25" style="6" customWidth="1"/>
    <col min="6660" max="6660" width="11.625" style="6" customWidth="1"/>
    <col min="6661" max="6661" width="12" style="6" customWidth="1"/>
    <col min="6662" max="6663" width="11.625" style="6" customWidth="1"/>
    <col min="6664" max="6664" width="10.875" style="6" customWidth="1"/>
    <col min="6665" max="6665" width="17.25" style="6" customWidth="1"/>
    <col min="6666" max="6666" width="13.75" style="6" customWidth="1"/>
    <col min="6667" max="6667" width="12.25" style="6" customWidth="1"/>
    <col min="6668" max="6668" width="14.125" style="6" customWidth="1"/>
    <col min="6669" max="6906" width="9" style="6"/>
    <col min="6907" max="6907" width="4" style="6" customWidth="1"/>
    <col min="6908" max="6908" width="26.5" style="6" bestFit="1" customWidth="1"/>
    <col min="6909" max="6909" width="8.625" style="6" customWidth="1"/>
    <col min="6910" max="6912" width="9" style="6" customWidth="1"/>
    <col min="6913" max="6913" width="11.625" style="6" customWidth="1"/>
    <col min="6914" max="6914" width="9" style="6" customWidth="1"/>
    <col min="6915" max="6915" width="11.25" style="6" customWidth="1"/>
    <col min="6916" max="6916" width="11.625" style="6" customWidth="1"/>
    <col min="6917" max="6917" width="12" style="6" customWidth="1"/>
    <col min="6918" max="6919" width="11.625" style="6" customWidth="1"/>
    <col min="6920" max="6920" width="10.875" style="6" customWidth="1"/>
    <col min="6921" max="6921" width="17.25" style="6" customWidth="1"/>
    <col min="6922" max="6922" width="13.75" style="6" customWidth="1"/>
    <col min="6923" max="6923" width="12.25" style="6" customWidth="1"/>
    <col min="6924" max="6924" width="14.125" style="6" customWidth="1"/>
    <col min="6925" max="7162" width="9" style="6"/>
    <col min="7163" max="7163" width="4" style="6" customWidth="1"/>
    <col min="7164" max="7164" width="26.5" style="6" bestFit="1" customWidth="1"/>
    <col min="7165" max="7165" width="8.625" style="6" customWidth="1"/>
    <col min="7166" max="7168" width="9" style="6" customWidth="1"/>
    <col min="7169" max="7169" width="11.625" style="6" customWidth="1"/>
    <col min="7170" max="7170" width="9" style="6" customWidth="1"/>
    <col min="7171" max="7171" width="11.25" style="6" customWidth="1"/>
    <col min="7172" max="7172" width="11.625" style="6" customWidth="1"/>
    <col min="7173" max="7173" width="12" style="6" customWidth="1"/>
    <col min="7174" max="7175" width="11.625" style="6" customWidth="1"/>
    <col min="7176" max="7176" width="10.875" style="6" customWidth="1"/>
    <col min="7177" max="7177" width="17.25" style="6" customWidth="1"/>
    <col min="7178" max="7178" width="13.75" style="6" customWidth="1"/>
    <col min="7179" max="7179" width="12.25" style="6" customWidth="1"/>
    <col min="7180" max="7180" width="14.125" style="6" customWidth="1"/>
    <col min="7181" max="7418" width="9" style="6"/>
    <col min="7419" max="7419" width="4" style="6" customWidth="1"/>
    <col min="7420" max="7420" width="26.5" style="6" bestFit="1" customWidth="1"/>
    <col min="7421" max="7421" width="8.625" style="6" customWidth="1"/>
    <col min="7422" max="7424" width="9" style="6" customWidth="1"/>
    <col min="7425" max="7425" width="11.625" style="6" customWidth="1"/>
    <col min="7426" max="7426" width="9" style="6" customWidth="1"/>
    <col min="7427" max="7427" width="11.25" style="6" customWidth="1"/>
    <col min="7428" max="7428" width="11.625" style="6" customWidth="1"/>
    <col min="7429" max="7429" width="12" style="6" customWidth="1"/>
    <col min="7430" max="7431" width="11.625" style="6" customWidth="1"/>
    <col min="7432" max="7432" width="10.875" style="6" customWidth="1"/>
    <col min="7433" max="7433" width="17.25" style="6" customWidth="1"/>
    <col min="7434" max="7434" width="13.75" style="6" customWidth="1"/>
    <col min="7435" max="7435" width="12.25" style="6" customWidth="1"/>
    <col min="7436" max="7436" width="14.125" style="6" customWidth="1"/>
    <col min="7437" max="7674" width="9" style="6"/>
    <col min="7675" max="7675" width="4" style="6" customWidth="1"/>
    <col min="7676" max="7676" width="26.5" style="6" bestFit="1" customWidth="1"/>
    <col min="7677" max="7677" width="8.625" style="6" customWidth="1"/>
    <col min="7678" max="7680" width="9" style="6" customWidth="1"/>
    <col min="7681" max="7681" width="11.625" style="6" customWidth="1"/>
    <col min="7682" max="7682" width="9" style="6" customWidth="1"/>
    <col min="7683" max="7683" width="11.25" style="6" customWidth="1"/>
    <col min="7684" max="7684" width="11.625" style="6" customWidth="1"/>
    <col min="7685" max="7685" width="12" style="6" customWidth="1"/>
    <col min="7686" max="7687" width="11.625" style="6" customWidth="1"/>
    <col min="7688" max="7688" width="10.875" style="6" customWidth="1"/>
    <col min="7689" max="7689" width="17.25" style="6" customWidth="1"/>
    <col min="7690" max="7690" width="13.75" style="6" customWidth="1"/>
    <col min="7691" max="7691" width="12.25" style="6" customWidth="1"/>
    <col min="7692" max="7692" width="14.125" style="6" customWidth="1"/>
    <col min="7693" max="7930" width="9" style="6"/>
    <col min="7931" max="7931" width="4" style="6" customWidth="1"/>
    <col min="7932" max="7932" width="26.5" style="6" bestFit="1" customWidth="1"/>
    <col min="7933" max="7933" width="8.625" style="6" customWidth="1"/>
    <col min="7934" max="7936" width="9" style="6" customWidth="1"/>
    <col min="7937" max="7937" width="11.625" style="6" customWidth="1"/>
    <col min="7938" max="7938" width="9" style="6" customWidth="1"/>
    <col min="7939" max="7939" width="11.25" style="6" customWidth="1"/>
    <col min="7940" max="7940" width="11.625" style="6" customWidth="1"/>
    <col min="7941" max="7941" width="12" style="6" customWidth="1"/>
    <col min="7942" max="7943" width="11.625" style="6" customWidth="1"/>
    <col min="7944" max="7944" width="10.875" style="6" customWidth="1"/>
    <col min="7945" max="7945" width="17.25" style="6" customWidth="1"/>
    <col min="7946" max="7946" width="13.75" style="6" customWidth="1"/>
    <col min="7947" max="7947" width="12.25" style="6" customWidth="1"/>
    <col min="7948" max="7948" width="14.125" style="6" customWidth="1"/>
    <col min="7949" max="8186" width="9" style="6"/>
    <col min="8187" max="8187" width="4" style="6" customWidth="1"/>
    <col min="8188" max="8188" width="26.5" style="6" bestFit="1" customWidth="1"/>
    <col min="8189" max="8189" width="8.625" style="6" customWidth="1"/>
    <col min="8190" max="8192" width="9" style="6" customWidth="1"/>
    <col min="8193" max="8193" width="11.625" style="6" customWidth="1"/>
    <col min="8194" max="8194" width="9" style="6" customWidth="1"/>
    <col min="8195" max="8195" width="11.25" style="6" customWidth="1"/>
    <col min="8196" max="8196" width="11.625" style="6" customWidth="1"/>
    <col min="8197" max="8197" width="12" style="6" customWidth="1"/>
    <col min="8198" max="8199" width="11.625" style="6" customWidth="1"/>
    <col min="8200" max="8200" width="10.875" style="6" customWidth="1"/>
    <col min="8201" max="8201" width="17.25" style="6" customWidth="1"/>
    <col min="8202" max="8202" width="13.75" style="6" customWidth="1"/>
    <col min="8203" max="8203" width="12.25" style="6" customWidth="1"/>
    <col min="8204" max="8204" width="14.125" style="6" customWidth="1"/>
    <col min="8205" max="8442" width="9" style="6"/>
    <col min="8443" max="8443" width="4" style="6" customWidth="1"/>
    <col min="8444" max="8444" width="26.5" style="6" bestFit="1" customWidth="1"/>
    <col min="8445" max="8445" width="8.625" style="6" customWidth="1"/>
    <col min="8446" max="8448" width="9" style="6" customWidth="1"/>
    <col min="8449" max="8449" width="11.625" style="6" customWidth="1"/>
    <col min="8450" max="8450" width="9" style="6" customWidth="1"/>
    <col min="8451" max="8451" width="11.25" style="6" customWidth="1"/>
    <col min="8452" max="8452" width="11.625" style="6" customWidth="1"/>
    <col min="8453" max="8453" width="12" style="6" customWidth="1"/>
    <col min="8454" max="8455" width="11.625" style="6" customWidth="1"/>
    <col min="8456" max="8456" width="10.875" style="6" customWidth="1"/>
    <col min="8457" max="8457" width="17.25" style="6" customWidth="1"/>
    <col min="8458" max="8458" width="13.75" style="6" customWidth="1"/>
    <col min="8459" max="8459" width="12.25" style="6" customWidth="1"/>
    <col min="8460" max="8460" width="14.125" style="6" customWidth="1"/>
    <col min="8461" max="8698" width="9" style="6"/>
    <col min="8699" max="8699" width="4" style="6" customWidth="1"/>
    <col min="8700" max="8700" width="26.5" style="6" bestFit="1" customWidth="1"/>
    <col min="8701" max="8701" width="8.625" style="6" customWidth="1"/>
    <col min="8702" max="8704" width="9" style="6" customWidth="1"/>
    <col min="8705" max="8705" width="11.625" style="6" customWidth="1"/>
    <col min="8706" max="8706" width="9" style="6" customWidth="1"/>
    <col min="8707" max="8707" width="11.25" style="6" customWidth="1"/>
    <col min="8708" max="8708" width="11.625" style="6" customWidth="1"/>
    <col min="8709" max="8709" width="12" style="6" customWidth="1"/>
    <col min="8710" max="8711" width="11.625" style="6" customWidth="1"/>
    <col min="8712" max="8712" width="10.875" style="6" customWidth="1"/>
    <col min="8713" max="8713" width="17.25" style="6" customWidth="1"/>
    <col min="8714" max="8714" width="13.75" style="6" customWidth="1"/>
    <col min="8715" max="8715" width="12.25" style="6" customWidth="1"/>
    <col min="8716" max="8716" width="14.125" style="6" customWidth="1"/>
    <col min="8717" max="8954" width="9" style="6"/>
    <col min="8955" max="8955" width="4" style="6" customWidth="1"/>
    <col min="8956" max="8956" width="26.5" style="6" bestFit="1" customWidth="1"/>
    <col min="8957" max="8957" width="8.625" style="6" customWidth="1"/>
    <col min="8958" max="8960" width="9" style="6" customWidth="1"/>
    <col min="8961" max="8961" width="11.625" style="6" customWidth="1"/>
    <col min="8962" max="8962" width="9" style="6" customWidth="1"/>
    <col min="8963" max="8963" width="11.25" style="6" customWidth="1"/>
    <col min="8964" max="8964" width="11.625" style="6" customWidth="1"/>
    <col min="8965" max="8965" width="12" style="6" customWidth="1"/>
    <col min="8966" max="8967" width="11.625" style="6" customWidth="1"/>
    <col min="8968" max="8968" width="10.875" style="6" customWidth="1"/>
    <col min="8969" max="8969" width="17.25" style="6" customWidth="1"/>
    <col min="8970" max="8970" width="13.75" style="6" customWidth="1"/>
    <col min="8971" max="8971" width="12.25" style="6" customWidth="1"/>
    <col min="8972" max="8972" width="14.125" style="6" customWidth="1"/>
    <col min="8973" max="9210" width="9" style="6"/>
    <col min="9211" max="9211" width="4" style="6" customWidth="1"/>
    <col min="9212" max="9212" width="26.5" style="6" bestFit="1" customWidth="1"/>
    <col min="9213" max="9213" width="8.625" style="6" customWidth="1"/>
    <col min="9214" max="9216" width="9" style="6" customWidth="1"/>
    <col min="9217" max="9217" width="11.625" style="6" customWidth="1"/>
    <col min="9218" max="9218" width="9" style="6" customWidth="1"/>
    <col min="9219" max="9219" width="11.25" style="6" customWidth="1"/>
    <col min="9220" max="9220" width="11.625" style="6" customWidth="1"/>
    <col min="9221" max="9221" width="12" style="6" customWidth="1"/>
    <col min="9222" max="9223" width="11.625" style="6" customWidth="1"/>
    <col min="9224" max="9224" width="10.875" style="6" customWidth="1"/>
    <col min="9225" max="9225" width="17.25" style="6" customWidth="1"/>
    <col min="9226" max="9226" width="13.75" style="6" customWidth="1"/>
    <col min="9227" max="9227" width="12.25" style="6" customWidth="1"/>
    <col min="9228" max="9228" width="14.125" style="6" customWidth="1"/>
    <col min="9229" max="9466" width="9" style="6"/>
    <col min="9467" max="9467" width="4" style="6" customWidth="1"/>
    <col min="9468" max="9468" width="26.5" style="6" bestFit="1" customWidth="1"/>
    <col min="9469" max="9469" width="8.625" style="6" customWidth="1"/>
    <col min="9470" max="9472" width="9" style="6" customWidth="1"/>
    <col min="9473" max="9473" width="11.625" style="6" customWidth="1"/>
    <col min="9474" max="9474" width="9" style="6" customWidth="1"/>
    <col min="9475" max="9475" width="11.25" style="6" customWidth="1"/>
    <col min="9476" max="9476" width="11.625" style="6" customWidth="1"/>
    <col min="9477" max="9477" width="12" style="6" customWidth="1"/>
    <col min="9478" max="9479" width="11.625" style="6" customWidth="1"/>
    <col min="9480" max="9480" width="10.875" style="6" customWidth="1"/>
    <col min="9481" max="9481" width="17.25" style="6" customWidth="1"/>
    <col min="9482" max="9482" width="13.75" style="6" customWidth="1"/>
    <col min="9483" max="9483" width="12.25" style="6" customWidth="1"/>
    <col min="9484" max="9484" width="14.125" style="6" customWidth="1"/>
    <col min="9485" max="9722" width="9" style="6"/>
    <col min="9723" max="9723" width="4" style="6" customWidth="1"/>
    <col min="9724" max="9724" width="26.5" style="6" bestFit="1" customWidth="1"/>
    <col min="9725" max="9725" width="8.625" style="6" customWidth="1"/>
    <col min="9726" max="9728" width="9" style="6" customWidth="1"/>
    <col min="9729" max="9729" width="11.625" style="6" customWidth="1"/>
    <col min="9730" max="9730" width="9" style="6" customWidth="1"/>
    <col min="9731" max="9731" width="11.25" style="6" customWidth="1"/>
    <col min="9732" max="9732" width="11.625" style="6" customWidth="1"/>
    <col min="9733" max="9733" width="12" style="6" customWidth="1"/>
    <col min="9734" max="9735" width="11.625" style="6" customWidth="1"/>
    <col min="9736" max="9736" width="10.875" style="6" customWidth="1"/>
    <col min="9737" max="9737" width="17.25" style="6" customWidth="1"/>
    <col min="9738" max="9738" width="13.75" style="6" customWidth="1"/>
    <col min="9739" max="9739" width="12.25" style="6" customWidth="1"/>
    <col min="9740" max="9740" width="14.125" style="6" customWidth="1"/>
    <col min="9741" max="9978" width="9" style="6"/>
    <col min="9979" max="9979" width="4" style="6" customWidth="1"/>
    <col min="9980" max="9980" width="26.5" style="6" bestFit="1" customWidth="1"/>
    <col min="9981" max="9981" width="8.625" style="6" customWidth="1"/>
    <col min="9982" max="9984" width="9" style="6" customWidth="1"/>
    <col min="9985" max="9985" width="11.625" style="6" customWidth="1"/>
    <col min="9986" max="9986" width="9" style="6" customWidth="1"/>
    <col min="9987" max="9987" width="11.25" style="6" customWidth="1"/>
    <col min="9988" max="9988" width="11.625" style="6" customWidth="1"/>
    <col min="9989" max="9989" width="12" style="6" customWidth="1"/>
    <col min="9990" max="9991" width="11.625" style="6" customWidth="1"/>
    <col min="9992" max="9992" width="10.875" style="6" customWidth="1"/>
    <col min="9993" max="9993" width="17.25" style="6" customWidth="1"/>
    <col min="9994" max="9994" width="13.75" style="6" customWidth="1"/>
    <col min="9995" max="9995" width="12.25" style="6" customWidth="1"/>
    <col min="9996" max="9996" width="14.125" style="6" customWidth="1"/>
    <col min="9997" max="10234" width="9" style="6"/>
    <col min="10235" max="10235" width="4" style="6" customWidth="1"/>
    <col min="10236" max="10236" width="26.5" style="6" bestFit="1" customWidth="1"/>
    <col min="10237" max="10237" width="8.625" style="6" customWidth="1"/>
    <col min="10238" max="10240" width="9" style="6" customWidth="1"/>
    <col min="10241" max="10241" width="11.625" style="6" customWidth="1"/>
    <col min="10242" max="10242" width="9" style="6" customWidth="1"/>
    <col min="10243" max="10243" width="11.25" style="6" customWidth="1"/>
    <col min="10244" max="10244" width="11.625" style="6" customWidth="1"/>
    <col min="10245" max="10245" width="12" style="6" customWidth="1"/>
    <col min="10246" max="10247" width="11.625" style="6" customWidth="1"/>
    <col min="10248" max="10248" width="10.875" style="6" customWidth="1"/>
    <col min="10249" max="10249" width="17.25" style="6" customWidth="1"/>
    <col min="10250" max="10250" width="13.75" style="6" customWidth="1"/>
    <col min="10251" max="10251" width="12.25" style="6" customWidth="1"/>
    <col min="10252" max="10252" width="14.125" style="6" customWidth="1"/>
    <col min="10253" max="10490" width="9" style="6"/>
    <col min="10491" max="10491" width="4" style="6" customWidth="1"/>
    <col min="10492" max="10492" width="26.5" style="6" bestFit="1" customWidth="1"/>
    <col min="10493" max="10493" width="8.625" style="6" customWidth="1"/>
    <col min="10494" max="10496" width="9" style="6" customWidth="1"/>
    <col min="10497" max="10497" width="11.625" style="6" customWidth="1"/>
    <col min="10498" max="10498" width="9" style="6" customWidth="1"/>
    <col min="10499" max="10499" width="11.25" style="6" customWidth="1"/>
    <col min="10500" max="10500" width="11.625" style="6" customWidth="1"/>
    <col min="10501" max="10501" width="12" style="6" customWidth="1"/>
    <col min="10502" max="10503" width="11.625" style="6" customWidth="1"/>
    <col min="10504" max="10504" width="10.875" style="6" customWidth="1"/>
    <col min="10505" max="10505" width="17.25" style="6" customWidth="1"/>
    <col min="10506" max="10506" width="13.75" style="6" customWidth="1"/>
    <col min="10507" max="10507" width="12.25" style="6" customWidth="1"/>
    <col min="10508" max="10508" width="14.125" style="6" customWidth="1"/>
    <col min="10509" max="10746" width="9" style="6"/>
    <col min="10747" max="10747" width="4" style="6" customWidth="1"/>
    <col min="10748" max="10748" width="26.5" style="6" bestFit="1" customWidth="1"/>
    <col min="10749" max="10749" width="8.625" style="6" customWidth="1"/>
    <col min="10750" max="10752" width="9" style="6" customWidth="1"/>
    <col min="10753" max="10753" width="11.625" style="6" customWidth="1"/>
    <col min="10754" max="10754" width="9" style="6" customWidth="1"/>
    <col min="10755" max="10755" width="11.25" style="6" customWidth="1"/>
    <col min="10756" max="10756" width="11.625" style="6" customWidth="1"/>
    <col min="10757" max="10757" width="12" style="6" customWidth="1"/>
    <col min="10758" max="10759" width="11.625" style="6" customWidth="1"/>
    <col min="10760" max="10760" width="10.875" style="6" customWidth="1"/>
    <col min="10761" max="10761" width="17.25" style="6" customWidth="1"/>
    <col min="10762" max="10762" width="13.75" style="6" customWidth="1"/>
    <col min="10763" max="10763" width="12.25" style="6" customWidth="1"/>
    <col min="10764" max="10764" width="14.125" style="6" customWidth="1"/>
    <col min="10765" max="11002" width="9" style="6"/>
    <col min="11003" max="11003" width="4" style="6" customWidth="1"/>
    <col min="11004" max="11004" width="26.5" style="6" bestFit="1" customWidth="1"/>
    <col min="11005" max="11005" width="8.625" style="6" customWidth="1"/>
    <col min="11006" max="11008" width="9" style="6" customWidth="1"/>
    <col min="11009" max="11009" width="11.625" style="6" customWidth="1"/>
    <col min="11010" max="11010" width="9" style="6" customWidth="1"/>
    <col min="11011" max="11011" width="11.25" style="6" customWidth="1"/>
    <col min="11012" max="11012" width="11.625" style="6" customWidth="1"/>
    <col min="11013" max="11013" width="12" style="6" customWidth="1"/>
    <col min="11014" max="11015" width="11.625" style="6" customWidth="1"/>
    <col min="11016" max="11016" width="10.875" style="6" customWidth="1"/>
    <col min="11017" max="11017" width="17.25" style="6" customWidth="1"/>
    <col min="11018" max="11018" width="13.75" style="6" customWidth="1"/>
    <col min="11019" max="11019" width="12.25" style="6" customWidth="1"/>
    <col min="11020" max="11020" width="14.125" style="6" customWidth="1"/>
    <col min="11021" max="11258" width="9" style="6"/>
    <col min="11259" max="11259" width="4" style="6" customWidth="1"/>
    <col min="11260" max="11260" width="26.5" style="6" bestFit="1" customWidth="1"/>
    <col min="11261" max="11261" width="8.625" style="6" customWidth="1"/>
    <col min="11262" max="11264" width="9" style="6" customWidth="1"/>
    <col min="11265" max="11265" width="11.625" style="6" customWidth="1"/>
    <col min="11266" max="11266" width="9" style="6" customWidth="1"/>
    <col min="11267" max="11267" width="11.25" style="6" customWidth="1"/>
    <col min="11268" max="11268" width="11.625" style="6" customWidth="1"/>
    <col min="11269" max="11269" width="12" style="6" customWidth="1"/>
    <col min="11270" max="11271" width="11.625" style="6" customWidth="1"/>
    <col min="11272" max="11272" width="10.875" style="6" customWidth="1"/>
    <col min="11273" max="11273" width="17.25" style="6" customWidth="1"/>
    <col min="11274" max="11274" width="13.75" style="6" customWidth="1"/>
    <col min="11275" max="11275" width="12.25" style="6" customWidth="1"/>
    <col min="11276" max="11276" width="14.125" style="6" customWidth="1"/>
    <col min="11277" max="11514" width="9" style="6"/>
    <col min="11515" max="11515" width="4" style="6" customWidth="1"/>
    <col min="11516" max="11516" width="26.5" style="6" bestFit="1" customWidth="1"/>
    <col min="11517" max="11517" width="8.625" style="6" customWidth="1"/>
    <col min="11518" max="11520" width="9" style="6" customWidth="1"/>
    <col min="11521" max="11521" width="11.625" style="6" customWidth="1"/>
    <col min="11522" max="11522" width="9" style="6" customWidth="1"/>
    <col min="11523" max="11523" width="11.25" style="6" customWidth="1"/>
    <col min="11524" max="11524" width="11.625" style="6" customWidth="1"/>
    <col min="11525" max="11525" width="12" style="6" customWidth="1"/>
    <col min="11526" max="11527" width="11.625" style="6" customWidth="1"/>
    <col min="11528" max="11528" width="10.875" style="6" customWidth="1"/>
    <col min="11529" max="11529" width="17.25" style="6" customWidth="1"/>
    <col min="11530" max="11530" width="13.75" style="6" customWidth="1"/>
    <col min="11531" max="11531" width="12.25" style="6" customWidth="1"/>
    <col min="11532" max="11532" width="14.125" style="6" customWidth="1"/>
    <col min="11533" max="11770" width="9" style="6"/>
    <col min="11771" max="11771" width="4" style="6" customWidth="1"/>
    <col min="11772" max="11772" width="26.5" style="6" bestFit="1" customWidth="1"/>
    <col min="11773" max="11773" width="8.625" style="6" customWidth="1"/>
    <col min="11774" max="11776" width="9" style="6" customWidth="1"/>
    <col min="11777" max="11777" width="11.625" style="6" customWidth="1"/>
    <col min="11778" max="11778" width="9" style="6" customWidth="1"/>
    <col min="11779" max="11779" width="11.25" style="6" customWidth="1"/>
    <col min="11780" max="11780" width="11.625" style="6" customWidth="1"/>
    <col min="11781" max="11781" width="12" style="6" customWidth="1"/>
    <col min="11782" max="11783" width="11.625" style="6" customWidth="1"/>
    <col min="11784" max="11784" width="10.875" style="6" customWidth="1"/>
    <col min="11785" max="11785" width="17.25" style="6" customWidth="1"/>
    <col min="11786" max="11786" width="13.75" style="6" customWidth="1"/>
    <col min="11787" max="11787" width="12.25" style="6" customWidth="1"/>
    <col min="11788" max="11788" width="14.125" style="6" customWidth="1"/>
    <col min="11789" max="12026" width="9" style="6"/>
    <col min="12027" max="12027" width="4" style="6" customWidth="1"/>
    <col min="12028" max="12028" width="26.5" style="6" bestFit="1" customWidth="1"/>
    <col min="12029" max="12029" width="8.625" style="6" customWidth="1"/>
    <col min="12030" max="12032" width="9" style="6" customWidth="1"/>
    <col min="12033" max="12033" width="11.625" style="6" customWidth="1"/>
    <col min="12034" max="12034" width="9" style="6" customWidth="1"/>
    <col min="12035" max="12035" width="11.25" style="6" customWidth="1"/>
    <col min="12036" max="12036" width="11.625" style="6" customWidth="1"/>
    <col min="12037" max="12037" width="12" style="6" customWidth="1"/>
    <col min="12038" max="12039" width="11.625" style="6" customWidth="1"/>
    <col min="12040" max="12040" width="10.875" style="6" customWidth="1"/>
    <col min="12041" max="12041" width="17.25" style="6" customWidth="1"/>
    <col min="12042" max="12042" width="13.75" style="6" customWidth="1"/>
    <col min="12043" max="12043" width="12.25" style="6" customWidth="1"/>
    <col min="12044" max="12044" width="14.125" style="6" customWidth="1"/>
    <col min="12045" max="12282" width="9" style="6"/>
    <col min="12283" max="12283" width="4" style="6" customWidth="1"/>
    <col min="12284" max="12284" width="26.5" style="6" bestFit="1" customWidth="1"/>
    <col min="12285" max="12285" width="8.625" style="6" customWidth="1"/>
    <col min="12286" max="12288" width="9" style="6" customWidth="1"/>
    <col min="12289" max="12289" width="11.625" style="6" customWidth="1"/>
    <col min="12290" max="12290" width="9" style="6" customWidth="1"/>
    <col min="12291" max="12291" width="11.25" style="6" customWidth="1"/>
    <col min="12292" max="12292" width="11.625" style="6" customWidth="1"/>
    <col min="12293" max="12293" width="12" style="6" customWidth="1"/>
    <col min="12294" max="12295" width="11.625" style="6" customWidth="1"/>
    <col min="12296" max="12296" width="10.875" style="6" customWidth="1"/>
    <col min="12297" max="12297" width="17.25" style="6" customWidth="1"/>
    <col min="12298" max="12298" width="13.75" style="6" customWidth="1"/>
    <col min="12299" max="12299" width="12.25" style="6" customWidth="1"/>
    <col min="12300" max="12300" width="14.125" style="6" customWidth="1"/>
    <col min="12301" max="12538" width="9" style="6"/>
    <col min="12539" max="12539" width="4" style="6" customWidth="1"/>
    <col min="12540" max="12540" width="26.5" style="6" bestFit="1" customWidth="1"/>
    <col min="12541" max="12541" width="8.625" style="6" customWidth="1"/>
    <col min="12542" max="12544" width="9" style="6" customWidth="1"/>
    <col min="12545" max="12545" width="11.625" style="6" customWidth="1"/>
    <col min="12546" max="12546" width="9" style="6" customWidth="1"/>
    <col min="12547" max="12547" width="11.25" style="6" customWidth="1"/>
    <col min="12548" max="12548" width="11.625" style="6" customWidth="1"/>
    <col min="12549" max="12549" width="12" style="6" customWidth="1"/>
    <col min="12550" max="12551" width="11.625" style="6" customWidth="1"/>
    <col min="12552" max="12552" width="10.875" style="6" customWidth="1"/>
    <col min="12553" max="12553" width="17.25" style="6" customWidth="1"/>
    <col min="12554" max="12554" width="13.75" style="6" customWidth="1"/>
    <col min="12555" max="12555" width="12.25" style="6" customWidth="1"/>
    <col min="12556" max="12556" width="14.125" style="6" customWidth="1"/>
    <col min="12557" max="12794" width="9" style="6"/>
    <col min="12795" max="12795" width="4" style="6" customWidth="1"/>
    <col min="12796" max="12796" width="26.5" style="6" bestFit="1" customWidth="1"/>
    <col min="12797" max="12797" width="8.625" style="6" customWidth="1"/>
    <col min="12798" max="12800" width="9" style="6" customWidth="1"/>
    <col min="12801" max="12801" width="11.625" style="6" customWidth="1"/>
    <col min="12802" max="12802" width="9" style="6" customWidth="1"/>
    <col min="12803" max="12803" width="11.25" style="6" customWidth="1"/>
    <col min="12804" max="12804" width="11.625" style="6" customWidth="1"/>
    <col min="12805" max="12805" width="12" style="6" customWidth="1"/>
    <col min="12806" max="12807" width="11.625" style="6" customWidth="1"/>
    <col min="12808" max="12808" width="10.875" style="6" customWidth="1"/>
    <col min="12809" max="12809" width="17.25" style="6" customWidth="1"/>
    <col min="12810" max="12810" width="13.75" style="6" customWidth="1"/>
    <col min="12811" max="12811" width="12.25" style="6" customWidth="1"/>
    <col min="12812" max="12812" width="14.125" style="6" customWidth="1"/>
    <col min="12813" max="13050" width="9" style="6"/>
    <col min="13051" max="13051" width="4" style="6" customWidth="1"/>
    <col min="13052" max="13052" width="26.5" style="6" bestFit="1" customWidth="1"/>
    <col min="13053" max="13053" width="8.625" style="6" customWidth="1"/>
    <col min="13054" max="13056" width="9" style="6" customWidth="1"/>
    <col min="13057" max="13057" width="11.625" style="6" customWidth="1"/>
    <col min="13058" max="13058" width="9" style="6" customWidth="1"/>
    <col min="13059" max="13059" width="11.25" style="6" customWidth="1"/>
    <col min="13060" max="13060" width="11.625" style="6" customWidth="1"/>
    <col min="13061" max="13061" width="12" style="6" customWidth="1"/>
    <col min="13062" max="13063" width="11.625" style="6" customWidth="1"/>
    <col min="13064" max="13064" width="10.875" style="6" customWidth="1"/>
    <col min="13065" max="13065" width="17.25" style="6" customWidth="1"/>
    <col min="13066" max="13066" width="13.75" style="6" customWidth="1"/>
    <col min="13067" max="13067" width="12.25" style="6" customWidth="1"/>
    <col min="13068" max="13068" width="14.125" style="6" customWidth="1"/>
    <col min="13069" max="13306" width="9" style="6"/>
    <col min="13307" max="13307" width="4" style="6" customWidth="1"/>
    <col min="13308" max="13308" width="26.5" style="6" bestFit="1" customWidth="1"/>
    <col min="13309" max="13309" width="8.625" style="6" customWidth="1"/>
    <col min="13310" max="13312" width="9" style="6" customWidth="1"/>
    <col min="13313" max="13313" width="11.625" style="6" customWidth="1"/>
    <col min="13314" max="13314" width="9" style="6" customWidth="1"/>
    <col min="13315" max="13315" width="11.25" style="6" customWidth="1"/>
    <col min="13316" max="13316" width="11.625" style="6" customWidth="1"/>
    <col min="13317" max="13317" width="12" style="6" customWidth="1"/>
    <col min="13318" max="13319" width="11.625" style="6" customWidth="1"/>
    <col min="13320" max="13320" width="10.875" style="6" customWidth="1"/>
    <col min="13321" max="13321" width="17.25" style="6" customWidth="1"/>
    <col min="13322" max="13322" width="13.75" style="6" customWidth="1"/>
    <col min="13323" max="13323" width="12.25" style="6" customWidth="1"/>
    <col min="13324" max="13324" width="14.125" style="6" customWidth="1"/>
    <col min="13325" max="13562" width="9" style="6"/>
    <col min="13563" max="13563" width="4" style="6" customWidth="1"/>
    <col min="13564" max="13564" width="26.5" style="6" bestFit="1" customWidth="1"/>
    <col min="13565" max="13565" width="8.625" style="6" customWidth="1"/>
    <col min="13566" max="13568" width="9" style="6" customWidth="1"/>
    <col min="13569" max="13569" width="11.625" style="6" customWidth="1"/>
    <col min="13570" max="13570" width="9" style="6" customWidth="1"/>
    <col min="13571" max="13571" width="11.25" style="6" customWidth="1"/>
    <col min="13572" max="13572" width="11.625" style="6" customWidth="1"/>
    <col min="13573" max="13573" width="12" style="6" customWidth="1"/>
    <col min="13574" max="13575" width="11.625" style="6" customWidth="1"/>
    <col min="13576" max="13576" width="10.875" style="6" customWidth="1"/>
    <col min="13577" max="13577" width="17.25" style="6" customWidth="1"/>
    <col min="13578" max="13578" width="13.75" style="6" customWidth="1"/>
    <col min="13579" max="13579" width="12.25" style="6" customWidth="1"/>
    <col min="13580" max="13580" width="14.125" style="6" customWidth="1"/>
    <col min="13581" max="13818" width="9" style="6"/>
    <col min="13819" max="13819" width="4" style="6" customWidth="1"/>
    <col min="13820" max="13820" width="26.5" style="6" bestFit="1" customWidth="1"/>
    <col min="13821" max="13821" width="8.625" style="6" customWidth="1"/>
    <col min="13822" max="13824" width="9" style="6" customWidth="1"/>
    <col min="13825" max="13825" width="11.625" style="6" customWidth="1"/>
    <col min="13826" max="13826" width="9" style="6" customWidth="1"/>
    <col min="13827" max="13827" width="11.25" style="6" customWidth="1"/>
    <col min="13828" max="13828" width="11.625" style="6" customWidth="1"/>
    <col min="13829" max="13829" width="12" style="6" customWidth="1"/>
    <col min="13830" max="13831" width="11.625" style="6" customWidth="1"/>
    <col min="13832" max="13832" width="10.875" style="6" customWidth="1"/>
    <col min="13833" max="13833" width="17.25" style="6" customWidth="1"/>
    <col min="13834" max="13834" width="13.75" style="6" customWidth="1"/>
    <col min="13835" max="13835" width="12.25" style="6" customWidth="1"/>
    <col min="13836" max="13836" width="14.125" style="6" customWidth="1"/>
    <col min="13837" max="14074" width="9" style="6"/>
    <col min="14075" max="14075" width="4" style="6" customWidth="1"/>
    <col min="14076" max="14076" width="26.5" style="6" bestFit="1" customWidth="1"/>
    <col min="14077" max="14077" width="8.625" style="6" customWidth="1"/>
    <col min="14078" max="14080" width="9" style="6" customWidth="1"/>
    <col min="14081" max="14081" width="11.625" style="6" customWidth="1"/>
    <col min="14082" max="14082" width="9" style="6" customWidth="1"/>
    <col min="14083" max="14083" width="11.25" style="6" customWidth="1"/>
    <col min="14084" max="14084" width="11.625" style="6" customWidth="1"/>
    <col min="14085" max="14085" width="12" style="6" customWidth="1"/>
    <col min="14086" max="14087" width="11.625" style="6" customWidth="1"/>
    <col min="14088" max="14088" width="10.875" style="6" customWidth="1"/>
    <col min="14089" max="14089" width="17.25" style="6" customWidth="1"/>
    <col min="14090" max="14090" width="13.75" style="6" customWidth="1"/>
    <col min="14091" max="14091" width="12.25" style="6" customWidth="1"/>
    <col min="14092" max="14092" width="14.125" style="6" customWidth="1"/>
    <col min="14093" max="14330" width="9" style="6"/>
    <col min="14331" max="14331" width="4" style="6" customWidth="1"/>
    <col min="14332" max="14332" width="26.5" style="6" bestFit="1" customWidth="1"/>
    <col min="14333" max="14333" width="8.625" style="6" customWidth="1"/>
    <col min="14334" max="14336" width="9" style="6" customWidth="1"/>
    <col min="14337" max="14337" width="11.625" style="6" customWidth="1"/>
    <col min="14338" max="14338" width="9" style="6" customWidth="1"/>
    <col min="14339" max="14339" width="11.25" style="6" customWidth="1"/>
    <col min="14340" max="14340" width="11.625" style="6" customWidth="1"/>
    <col min="14341" max="14341" width="12" style="6" customWidth="1"/>
    <col min="14342" max="14343" width="11.625" style="6" customWidth="1"/>
    <col min="14344" max="14344" width="10.875" style="6" customWidth="1"/>
    <col min="14345" max="14345" width="17.25" style="6" customWidth="1"/>
    <col min="14346" max="14346" width="13.75" style="6" customWidth="1"/>
    <col min="14347" max="14347" width="12.25" style="6" customWidth="1"/>
    <col min="14348" max="14348" width="14.125" style="6" customWidth="1"/>
    <col min="14349" max="14586" width="9" style="6"/>
    <col min="14587" max="14587" width="4" style="6" customWidth="1"/>
    <col min="14588" max="14588" width="26.5" style="6" bestFit="1" customWidth="1"/>
    <col min="14589" max="14589" width="8.625" style="6" customWidth="1"/>
    <col min="14590" max="14592" width="9" style="6" customWidth="1"/>
    <col min="14593" max="14593" width="11.625" style="6" customWidth="1"/>
    <col min="14594" max="14594" width="9" style="6" customWidth="1"/>
    <col min="14595" max="14595" width="11.25" style="6" customWidth="1"/>
    <col min="14596" max="14596" width="11.625" style="6" customWidth="1"/>
    <col min="14597" max="14597" width="12" style="6" customWidth="1"/>
    <col min="14598" max="14599" width="11.625" style="6" customWidth="1"/>
    <col min="14600" max="14600" width="10.875" style="6" customWidth="1"/>
    <col min="14601" max="14601" width="17.25" style="6" customWidth="1"/>
    <col min="14602" max="14602" width="13.75" style="6" customWidth="1"/>
    <col min="14603" max="14603" width="12.25" style="6" customWidth="1"/>
    <col min="14604" max="14604" width="14.125" style="6" customWidth="1"/>
    <col min="14605" max="14842" width="9" style="6"/>
    <col min="14843" max="14843" width="4" style="6" customWidth="1"/>
    <col min="14844" max="14844" width="26.5" style="6" bestFit="1" customWidth="1"/>
    <col min="14845" max="14845" width="8.625" style="6" customWidth="1"/>
    <col min="14846" max="14848" width="9" style="6" customWidth="1"/>
    <col min="14849" max="14849" width="11.625" style="6" customWidth="1"/>
    <col min="14850" max="14850" width="9" style="6" customWidth="1"/>
    <col min="14851" max="14851" width="11.25" style="6" customWidth="1"/>
    <col min="14852" max="14852" width="11.625" style="6" customWidth="1"/>
    <col min="14853" max="14853" width="12" style="6" customWidth="1"/>
    <col min="14854" max="14855" width="11.625" style="6" customWidth="1"/>
    <col min="14856" max="14856" width="10.875" style="6" customWidth="1"/>
    <col min="14857" max="14857" width="17.25" style="6" customWidth="1"/>
    <col min="14858" max="14858" width="13.75" style="6" customWidth="1"/>
    <col min="14859" max="14859" width="12.25" style="6" customWidth="1"/>
    <col min="14860" max="14860" width="14.125" style="6" customWidth="1"/>
    <col min="14861" max="15098" width="9" style="6"/>
    <col min="15099" max="15099" width="4" style="6" customWidth="1"/>
    <col min="15100" max="15100" width="26.5" style="6" bestFit="1" customWidth="1"/>
    <col min="15101" max="15101" width="8.625" style="6" customWidth="1"/>
    <col min="15102" max="15104" width="9" style="6" customWidth="1"/>
    <col min="15105" max="15105" width="11.625" style="6" customWidth="1"/>
    <col min="15106" max="15106" width="9" style="6" customWidth="1"/>
    <col min="15107" max="15107" width="11.25" style="6" customWidth="1"/>
    <col min="15108" max="15108" width="11.625" style="6" customWidth="1"/>
    <col min="15109" max="15109" width="12" style="6" customWidth="1"/>
    <col min="15110" max="15111" width="11.625" style="6" customWidth="1"/>
    <col min="15112" max="15112" width="10.875" style="6" customWidth="1"/>
    <col min="15113" max="15113" width="17.25" style="6" customWidth="1"/>
    <col min="15114" max="15114" width="13.75" style="6" customWidth="1"/>
    <col min="15115" max="15115" width="12.25" style="6" customWidth="1"/>
    <col min="15116" max="15116" width="14.125" style="6" customWidth="1"/>
    <col min="15117" max="15354" width="9" style="6"/>
    <col min="15355" max="15355" width="4" style="6" customWidth="1"/>
    <col min="15356" max="15356" width="26.5" style="6" bestFit="1" customWidth="1"/>
    <col min="15357" max="15357" width="8.625" style="6" customWidth="1"/>
    <col min="15358" max="15360" width="9" style="6" customWidth="1"/>
    <col min="15361" max="15361" width="11.625" style="6" customWidth="1"/>
    <col min="15362" max="15362" width="9" style="6" customWidth="1"/>
    <col min="15363" max="15363" width="11.25" style="6" customWidth="1"/>
    <col min="15364" max="15364" width="11.625" style="6" customWidth="1"/>
    <col min="15365" max="15365" width="12" style="6" customWidth="1"/>
    <col min="15366" max="15367" width="11.625" style="6" customWidth="1"/>
    <col min="15368" max="15368" width="10.875" style="6" customWidth="1"/>
    <col min="15369" max="15369" width="17.25" style="6" customWidth="1"/>
    <col min="15370" max="15370" width="13.75" style="6" customWidth="1"/>
    <col min="15371" max="15371" width="12.25" style="6" customWidth="1"/>
    <col min="15372" max="15372" width="14.125" style="6" customWidth="1"/>
    <col min="15373" max="15610" width="9" style="6"/>
    <col min="15611" max="15611" width="4" style="6" customWidth="1"/>
    <col min="15612" max="15612" width="26.5" style="6" bestFit="1" customWidth="1"/>
    <col min="15613" max="15613" width="8.625" style="6" customWidth="1"/>
    <col min="15614" max="15616" width="9" style="6" customWidth="1"/>
    <col min="15617" max="15617" width="11.625" style="6" customWidth="1"/>
    <col min="15618" max="15618" width="9" style="6" customWidth="1"/>
    <col min="15619" max="15619" width="11.25" style="6" customWidth="1"/>
    <col min="15620" max="15620" width="11.625" style="6" customWidth="1"/>
    <col min="15621" max="15621" width="12" style="6" customWidth="1"/>
    <col min="15622" max="15623" width="11.625" style="6" customWidth="1"/>
    <col min="15624" max="15624" width="10.875" style="6" customWidth="1"/>
    <col min="15625" max="15625" width="17.25" style="6" customWidth="1"/>
    <col min="15626" max="15626" width="13.75" style="6" customWidth="1"/>
    <col min="15627" max="15627" width="12.25" style="6" customWidth="1"/>
    <col min="15628" max="15628" width="14.125" style="6" customWidth="1"/>
    <col min="15629" max="15866" width="9" style="6"/>
    <col min="15867" max="15867" width="4" style="6" customWidth="1"/>
    <col min="15868" max="15868" width="26.5" style="6" bestFit="1" customWidth="1"/>
    <col min="15869" max="15869" width="8.625" style="6" customWidth="1"/>
    <col min="15870" max="15872" width="9" style="6" customWidth="1"/>
    <col min="15873" max="15873" width="11.625" style="6" customWidth="1"/>
    <col min="15874" max="15874" width="9" style="6" customWidth="1"/>
    <col min="15875" max="15875" width="11.25" style="6" customWidth="1"/>
    <col min="15876" max="15876" width="11.625" style="6" customWidth="1"/>
    <col min="15877" max="15877" width="12" style="6" customWidth="1"/>
    <col min="15878" max="15879" width="11.625" style="6" customWidth="1"/>
    <col min="15880" max="15880" width="10.875" style="6" customWidth="1"/>
    <col min="15881" max="15881" width="17.25" style="6" customWidth="1"/>
    <col min="15882" max="15882" width="13.75" style="6" customWidth="1"/>
    <col min="15883" max="15883" width="12.25" style="6" customWidth="1"/>
    <col min="15884" max="15884" width="14.125" style="6" customWidth="1"/>
    <col min="15885" max="16122" width="9" style="6"/>
    <col min="16123" max="16123" width="4" style="6" customWidth="1"/>
    <col min="16124" max="16124" width="26.5" style="6" bestFit="1" customWidth="1"/>
    <col min="16125" max="16125" width="8.625" style="6" customWidth="1"/>
    <col min="16126" max="16128" width="9" style="6" customWidth="1"/>
    <col min="16129" max="16129" width="11.625" style="6" customWidth="1"/>
    <col min="16130" max="16130" width="9" style="6" customWidth="1"/>
    <col min="16131" max="16131" width="11.25" style="6" customWidth="1"/>
    <col min="16132" max="16132" width="11.625" style="6" customWidth="1"/>
    <col min="16133" max="16133" width="12" style="6" customWidth="1"/>
    <col min="16134" max="16135" width="11.625" style="6" customWidth="1"/>
    <col min="16136" max="16136" width="10.875" style="6" customWidth="1"/>
    <col min="16137" max="16137" width="17.25" style="6" customWidth="1"/>
    <col min="16138" max="16138" width="13.75" style="6" customWidth="1"/>
    <col min="16139" max="16139" width="12.25" style="6" customWidth="1"/>
    <col min="16140" max="16140" width="14.125" style="6" customWidth="1"/>
    <col min="16141" max="16384" width="9" style="6"/>
  </cols>
  <sheetData>
    <row r="1" spans="1:12" hidden="1"/>
    <row r="2" spans="1:12" ht="23.45" customHeight="1">
      <c r="A2" s="2" t="s">
        <v>83</v>
      </c>
      <c r="B2" s="7"/>
      <c r="C2" s="8"/>
      <c r="D2" s="8"/>
      <c r="E2" s="8"/>
      <c r="F2" s="8"/>
      <c r="G2" s="8"/>
      <c r="H2" s="8"/>
      <c r="I2" s="8"/>
      <c r="J2" s="1"/>
      <c r="K2" s="9"/>
    </row>
    <row r="3" spans="1:12" s="10" customFormat="1" ht="18" customHeight="1">
      <c r="A3" s="2" t="s">
        <v>84</v>
      </c>
    </row>
    <row r="4" spans="1:12" s="11" customFormat="1" ht="57" customHeight="1">
      <c r="A4" s="205" t="s">
        <v>24</v>
      </c>
      <c r="B4" s="205"/>
      <c r="C4" s="205"/>
      <c r="D4" s="205"/>
      <c r="E4" s="205"/>
      <c r="F4" s="205"/>
      <c r="G4" s="205"/>
      <c r="H4" s="205"/>
      <c r="I4" s="205"/>
      <c r="J4" s="205"/>
      <c r="K4" s="100"/>
    </row>
    <row r="5" spans="1:12" ht="27" customHeight="1">
      <c r="B5" s="14"/>
      <c r="J5" s="41" t="s">
        <v>30</v>
      </c>
      <c r="K5" s="15"/>
    </row>
    <row r="6" spans="1:12" s="18" customFormat="1" ht="25.15" customHeight="1">
      <c r="A6" s="208" t="s">
        <v>0</v>
      </c>
      <c r="B6" s="211" t="s">
        <v>19</v>
      </c>
      <c r="C6" s="214" t="s">
        <v>8</v>
      </c>
      <c r="D6" s="214"/>
      <c r="E6" s="214"/>
      <c r="F6" s="214"/>
      <c r="G6" s="214"/>
      <c r="H6" s="214"/>
      <c r="I6" s="215" t="s">
        <v>35</v>
      </c>
      <c r="J6" s="215"/>
      <c r="K6" s="16"/>
      <c r="L6" s="17"/>
    </row>
    <row r="7" spans="1:12" s="18" customFormat="1" ht="24" customHeight="1">
      <c r="A7" s="209"/>
      <c r="B7" s="212"/>
      <c r="C7" s="206" t="s">
        <v>9</v>
      </c>
      <c r="D7" s="203" t="s">
        <v>10</v>
      </c>
      <c r="E7" s="203"/>
      <c r="F7" s="206" t="s">
        <v>22</v>
      </c>
      <c r="G7" s="206" t="s">
        <v>34</v>
      </c>
      <c r="H7" s="206" t="s">
        <v>32</v>
      </c>
      <c r="I7" s="203" t="s">
        <v>37</v>
      </c>
      <c r="J7" s="204" t="s">
        <v>36</v>
      </c>
      <c r="K7" s="19"/>
      <c r="L7" s="17"/>
    </row>
    <row r="8" spans="1:12" s="18" customFormat="1" ht="51.75" customHeight="1">
      <c r="A8" s="210"/>
      <c r="B8" s="213"/>
      <c r="C8" s="207"/>
      <c r="D8" s="178" t="s">
        <v>11</v>
      </c>
      <c r="E8" s="178" t="s">
        <v>12</v>
      </c>
      <c r="F8" s="207"/>
      <c r="G8" s="207"/>
      <c r="H8" s="207"/>
      <c r="I8" s="203"/>
      <c r="J8" s="204"/>
      <c r="K8" s="16"/>
    </row>
    <row r="9" spans="1:12" s="18" customFormat="1" ht="25.5" customHeight="1">
      <c r="A9" s="97" t="s">
        <v>1</v>
      </c>
      <c r="B9" s="34" t="s">
        <v>2</v>
      </c>
      <c r="C9" s="36" t="s">
        <v>29</v>
      </c>
      <c r="D9" s="42" t="s">
        <v>14</v>
      </c>
      <c r="E9" s="42" t="s">
        <v>15</v>
      </c>
      <c r="F9" s="35" t="s">
        <v>23</v>
      </c>
      <c r="G9" s="35">
        <v>3</v>
      </c>
      <c r="H9" s="56" t="s">
        <v>33</v>
      </c>
      <c r="I9" s="56">
        <v>5</v>
      </c>
      <c r="J9" s="97">
        <v>6</v>
      </c>
      <c r="K9" s="16"/>
    </row>
    <row r="10" spans="1:12" s="18" customFormat="1" ht="23.45" customHeight="1">
      <c r="A10" s="97" t="s">
        <v>5</v>
      </c>
      <c r="B10" s="54" t="s">
        <v>25</v>
      </c>
      <c r="C10" s="36"/>
      <c r="D10" s="42"/>
      <c r="E10" s="42"/>
      <c r="F10" s="42"/>
      <c r="G10" s="35"/>
      <c r="H10" s="175">
        <f>SUM(H11:H31)/2</f>
        <v>304510.08000000002</v>
      </c>
      <c r="I10" s="35"/>
      <c r="J10" s="97"/>
      <c r="K10" s="16"/>
    </row>
    <row r="11" spans="1:12" s="18" customFormat="1" ht="23.45" customHeight="1">
      <c r="A11" s="173" t="s">
        <v>5</v>
      </c>
      <c r="B11" s="119" t="s">
        <v>87</v>
      </c>
      <c r="C11" s="164"/>
      <c r="D11" s="165"/>
      <c r="E11" s="165"/>
      <c r="F11" s="165"/>
      <c r="G11" s="166"/>
      <c r="H11" s="167">
        <f>SUM(H12:H13)</f>
        <v>65268.84</v>
      </c>
      <c r="I11" s="168" t="s">
        <v>88</v>
      </c>
      <c r="J11" s="168" t="s">
        <v>89</v>
      </c>
      <c r="K11" s="19"/>
    </row>
    <row r="12" spans="1:12" s="18" customFormat="1" ht="23.45" customHeight="1">
      <c r="A12" s="174">
        <v>1</v>
      </c>
      <c r="B12" s="172" t="s">
        <v>90</v>
      </c>
      <c r="C12" s="169">
        <f>D12+E12</f>
        <v>3.5300000000000002</v>
      </c>
      <c r="D12" s="165">
        <v>3.33</v>
      </c>
      <c r="E12" s="165">
        <v>0.2</v>
      </c>
      <c r="F12" s="117">
        <f>C12*0.7</f>
        <v>2.4710000000000001</v>
      </c>
      <c r="G12" s="166">
        <v>12</v>
      </c>
      <c r="H12" s="170">
        <f>F12*G12*1390</f>
        <v>41216.28</v>
      </c>
      <c r="I12" s="168"/>
      <c r="J12" s="168"/>
      <c r="K12" s="16"/>
    </row>
    <row r="13" spans="1:12" s="18" customFormat="1" ht="23.45" customHeight="1">
      <c r="A13" s="115">
        <v>2</v>
      </c>
      <c r="B13" s="116" t="s">
        <v>91</v>
      </c>
      <c r="C13" s="169">
        <f>D13+E13</f>
        <v>2.06</v>
      </c>
      <c r="D13" s="165">
        <v>2.06</v>
      </c>
      <c r="E13" s="165"/>
      <c r="F13" s="117">
        <f>C13*0.7</f>
        <v>1.4419999999999999</v>
      </c>
      <c r="G13" s="166">
        <v>12</v>
      </c>
      <c r="H13" s="170">
        <f>F13*G13*1390</f>
        <v>24052.559999999998</v>
      </c>
      <c r="I13" s="171"/>
      <c r="J13" s="171"/>
      <c r="K13" s="16"/>
    </row>
    <row r="14" spans="1:12" s="18" customFormat="1" ht="23.45" customHeight="1">
      <c r="A14" s="118" t="s">
        <v>6</v>
      </c>
      <c r="B14" s="119" t="s">
        <v>92</v>
      </c>
      <c r="C14" s="169"/>
      <c r="D14" s="165"/>
      <c r="E14" s="165"/>
      <c r="F14" s="117"/>
      <c r="G14" s="166"/>
      <c r="H14" s="167">
        <f>H15</f>
        <v>31058.159999999996</v>
      </c>
      <c r="I14" s="168" t="s">
        <v>93</v>
      </c>
      <c r="J14" s="168" t="s">
        <v>89</v>
      </c>
      <c r="K14" s="16"/>
    </row>
    <row r="15" spans="1:12" s="18" customFormat="1" ht="23.45" customHeight="1">
      <c r="A15" s="115">
        <v>3</v>
      </c>
      <c r="B15" s="172" t="s">
        <v>94</v>
      </c>
      <c r="C15" s="169">
        <f>D15+E15</f>
        <v>2.66</v>
      </c>
      <c r="D15" s="165">
        <v>2.66</v>
      </c>
      <c r="E15" s="165"/>
      <c r="F15" s="117">
        <f>C15*0.7</f>
        <v>1.8619999999999999</v>
      </c>
      <c r="G15" s="166">
        <v>12</v>
      </c>
      <c r="H15" s="170">
        <f>F15*G15*1390</f>
        <v>31058.159999999996</v>
      </c>
      <c r="I15" s="168"/>
      <c r="J15" s="168"/>
      <c r="K15" s="16"/>
    </row>
    <row r="16" spans="1:12" s="18" customFormat="1" ht="23.45" customHeight="1">
      <c r="A16" s="173" t="s">
        <v>95</v>
      </c>
      <c r="B16" s="119" t="s">
        <v>96</v>
      </c>
      <c r="C16" s="169"/>
      <c r="D16" s="165"/>
      <c r="E16" s="165"/>
      <c r="F16" s="117"/>
      <c r="G16" s="166"/>
      <c r="H16" s="167"/>
      <c r="I16" s="168" t="s">
        <v>97</v>
      </c>
      <c r="J16" s="168" t="s">
        <v>89</v>
      </c>
      <c r="K16" s="16"/>
    </row>
    <row r="17" spans="1:11" s="18" customFormat="1" ht="23.45" customHeight="1">
      <c r="A17" s="173" t="s">
        <v>98</v>
      </c>
      <c r="B17" s="119" t="s">
        <v>99</v>
      </c>
      <c r="C17" s="169"/>
      <c r="D17" s="165"/>
      <c r="E17" s="165"/>
      <c r="F17" s="117"/>
      <c r="G17" s="166"/>
      <c r="H17" s="167">
        <f>SUM(H18:H19)</f>
        <v>52191.719999999994</v>
      </c>
      <c r="I17" s="168" t="s">
        <v>100</v>
      </c>
      <c r="J17" s="168" t="s">
        <v>89</v>
      </c>
      <c r="K17" s="16"/>
    </row>
    <row r="18" spans="1:11" s="18" customFormat="1" ht="23.45" customHeight="1">
      <c r="A18" s="115">
        <v>4</v>
      </c>
      <c r="B18" s="116" t="s">
        <v>101</v>
      </c>
      <c r="C18" s="169">
        <f>D18+E18</f>
        <v>2.4099999999999997</v>
      </c>
      <c r="D18" s="165">
        <v>2.2599999999999998</v>
      </c>
      <c r="E18" s="165">
        <v>0.15</v>
      </c>
      <c r="F18" s="117">
        <f>C18*0.7</f>
        <v>1.6869999999999996</v>
      </c>
      <c r="G18" s="166">
        <v>12</v>
      </c>
      <c r="H18" s="170">
        <f>F18*G18*1390</f>
        <v>28139.159999999996</v>
      </c>
      <c r="I18" s="171"/>
      <c r="J18" s="171"/>
      <c r="K18" s="16"/>
    </row>
    <row r="19" spans="1:11" s="18" customFormat="1" ht="23.45" customHeight="1">
      <c r="A19" s="115">
        <v>5</v>
      </c>
      <c r="B19" s="116" t="s">
        <v>102</v>
      </c>
      <c r="C19" s="169">
        <f>D19+E19</f>
        <v>2.06</v>
      </c>
      <c r="D19" s="165">
        <v>2.06</v>
      </c>
      <c r="E19" s="165"/>
      <c r="F19" s="117">
        <f>C19*0.7</f>
        <v>1.4419999999999999</v>
      </c>
      <c r="G19" s="166">
        <v>12</v>
      </c>
      <c r="H19" s="170">
        <f>F19*G19*1390</f>
        <v>24052.559999999998</v>
      </c>
      <c r="I19" s="171"/>
      <c r="J19" s="171"/>
      <c r="K19" s="16"/>
    </row>
    <row r="20" spans="1:11" s="18" customFormat="1" ht="23.45" customHeight="1">
      <c r="A20" s="173" t="s">
        <v>103</v>
      </c>
      <c r="B20" s="119" t="s">
        <v>104</v>
      </c>
      <c r="C20" s="169"/>
      <c r="D20" s="165"/>
      <c r="E20" s="165"/>
      <c r="F20" s="122"/>
      <c r="G20" s="166"/>
      <c r="H20" s="167">
        <f>SUM(H21:H21)</f>
        <v>27321.84</v>
      </c>
      <c r="I20" s="168" t="s">
        <v>105</v>
      </c>
      <c r="J20" s="168" t="s">
        <v>89</v>
      </c>
      <c r="K20" s="16"/>
    </row>
    <row r="21" spans="1:11" s="18" customFormat="1" ht="23.45" customHeight="1">
      <c r="A21" s="115">
        <v>6</v>
      </c>
      <c r="B21" s="116" t="s">
        <v>106</v>
      </c>
      <c r="C21" s="169">
        <f>D21+E21</f>
        <v>2.34</v>
      </c>
      <c r="D21" s="165">
        <v>2.34</v>
      </c>
      <c r="E21" s="165"/>
      <c r="F21" s="117">
        <f>C21*0.7</f>
        <v>1.6379999999999999</v>
      </c>
      <c r="G21" s="166">
        <v>12</v>
      </c>
      <c r="H21" s="170">
        <f>F21*G21*1390</f>
        <v>27321.84</v>
      </c>
      <c r="I21" s="171"/>
      <c r="J21" s="171"/>
      <c r="K21" s="16"/>
    </row>
    <row r="22" spans="1:11" s="18" customFormat="1" ht="23.45" customHeight="1">
      <c r="A22" s="173" t="s">
        <v>107</v>
      </c>
      <c r="B22" s="119" t="s">
        <v>108</v>
      </c>
      <c r="C22" s="169"/>
      <c r="D22" s="165"/>
      <c r="E22" s="165"/>
      <c r="F22" s="117"/>
      <c r="G22" s="166"/>
      <c r="H22" s="167"/>
      <c r="I22" s="168" t="s">
        <v>109</v>
      </c>
      <c r="J22" s="168"/>
      <c r="K22" s="16"/>
    </row>
    <row r="23" spans="1:11" s="18" customFormat="1" ht="23.45" customHeight="1">
      <c r="A23" s="173" t="s">
        <v>110</v>
      </c>
      <c r="B23" s="119" t="s">
        <v>111</v>
      </c>
      <c r="C23" s="169"/>
      <c r="D23" s="165"/>
      <c r="E23" s="165"/>
      <c r="F23" s="120"/>
      <c r="G23" s="166"/>
      <c r="H23" s="167"/>
      <c r="I23" s="168" t="s">
        <v>112</v>
      </c>
      <c r="J23" s="168" t="s">
        <v>89</v>
      </c>
      <c r="K23" s="16"/>
    </row>
    <row r="24" spans="1:11" s="18" customFormat="1" ht="23.45" customHeight="1">
      <c r="A24" s="173" t="s">
        <v>113</v>
      </c>
      <c r="B24" s="119" t="s">
        <v>121</v>
      </c>
      <c r="C24" s="169"/>
      <c r="D24" s="165"/>
      <c r="E24" s="165"/>
      <c r="F24" s="120"/>
      <c r="G24" s="166"/>
      <c r="H24" s="167"/>
      <c r="I24" s="168" t="s">
        <v>112</v>
      </c>
      <c r="J24" s="168" t="s">
        <v>89</v>
      </c>
      <c r="K24" s="16"/>
    </row>
    <row r="25" spans="1:11" s="18" customFormat="1" ht="23.45" customHeight="1">
      <c r="A25" s="173" t="s">
        <v>120</v>
      </c>
      <c r="B25" s="119" t="s">
        <v>123</v>
      </c>
      <c r="C25" s="169"/>
      <c r="D25" s="165"/>
      <c r="E25" s="165"/>
      <c r="F25" s="120"/>
      <c r="G25" s="166"/>
      <c r="H25" s="167">
        <f>SUM(H26:H27)</f>
        <v>73208.51999999999</v>
      </c>
      <c r="I25" s="168" t="s">
        <v>124</v>
      </c>
      <c r="J25" s="168" t="s">
        <v>89</v>
      </c>
      <c r="K25" s="16"/>
    </row>
    <row r="26" spans="1:11" s="18" customFormat="1" ht="23.45" customHeight="1">
      <c r="A26" s="115">
        <v>10</v>
      </c>
      <c r="B26" s="116" t="s">
        <v>125</v>
      </c>
      <c r="C26" s="169">
        <f t="shared" ref="C26:C27" si="0">D26+E26</f>
        <v>2.81</v>
      </c>
      <c r="D26" s="165">
        <v>2.66</v>
      </c>
      <c r="E26" s="165">
        <v>0.15</v>
      </c>
      <c r="F26" s="117">
        <f t="shared" ref="F26:F27" si="1">C26*0.7</f>
        <v>1.9669999999999999</v>
      </c>
      <c r="G26" s="166">
        <v>12</v>
      </c>
      <c r="H26" s="170">
        <f t="shared" ref="H26:H27" si="2">F26*G26*1390</f>
        <v>32809.56</v>
      </c>
      <c r="I26" s="171"/>
      <c r="J26" s="171"/>
      <c r="K26" s="16"/>
    </row>
    <row r="27" spans="1:11" s="18" customFormat="1" ht="23.45" customHeight="1">
      <c r="A27" s="115">
        <v>11</v>
      </c>
      <c r="B27" s="116" t="s">
        <v>126</v>
      </c>
      <c r="C27" s="169">
        <f t="shared" si="0"/>
        <v>3.46</v>
      </c>
      <c r="D27" s="165">
        <v>3.46</v>
      </c>
      <c r="E27" s="165"/>
      <c r="F27" s="117">
        <f t="shared" si="1"/>
        <v>2.4219999999999997</v>
      </c>
      <c r="G27" s="166">
        <v>12</v>
      </c>
      <c r="H27" s="170">
        <f t="shared" si="2"/>
        <v>40398.959999999992</v>
      </c>
      <c r="I27" s="171"/>
      <c r="J27" s="171"/>
      <c r="K27" s="16"/>
    </row>
    <row r="28" spans="1:11" s="18" customFormat="1" ht="23.45" customHeight="1">
      <c r="A28" s="173" t="s">
        <v>122</v>
      </c>
      <c r="B28" s="121" t="s">
        <v>128</v>
      </c>
      <c r="C28" s="169"/>
      <c r="D28" s="165"/>
      <c r="E28" s="165"/>
      <c r="F28" s="122"/>
      <c r="G28" s="166"/>
      <c r="H28" s="167"/>
      <c r="I28" s="168" t="s">
        <v>112</v>
      </c>
      <c r="J28" s="168" t="s">
        <v>89</v>
      </c>
      <c r="K28" s="16"/>
    </row>
    <row r="29" spans="1:11" s="18" customFormat="1" ht="23.45" customHeight="1">
      <c r="A29" s="173" t="s">
        <v>127</v>
      </c>
      <c r="B29" s="119" t="s">
        <v>130</v>
      </c>
      <c r="C29" s="169"/>
      <c r="D29" s="165"/>
      <c r="E29" s="165"/>
      <c r="F29" s="120"/>
      <c r="G29" s="166"/>
      <c r="H29" s="167">
        <f>SUM(H30:H31)</f>
        <v>55461</v>
      </c>
      <c r="I29" s="168" t="s">
        <v>131</v>
      </c>
      <c r="J29" s="168" t="s">
        <v>89</v>
      </c>
      <c r="K29" s="16"/>
    </row>
    <row r="30" spans="1:11" s="18" customFormat="1" ht="23.45" customHeight="1">
      <c r="A30" s="115">
        <v>12</v>
      </c>
      <c r="B30" s="116" t="s">
        <v>132</v>
      </c>
      <c r="C30" s="169">
        <f t="shared" ref="C30:C31" si="3">D30+E30</f>
        <v>2.4099999999999997</v>
      </c>
      <c r="D30" s="165">
        <v>2.2599999999999998</v>
      </c>
      <c r="E30" s="165">
        <v>0.15</v>
      </c>
      <c r="F30" s="117">
        <f t="shared" ref="F30:F31" si="4">C30*0.7</f>
        <v>1.6869999999999996</v>
      </c>
      <c r="G30" s="166">
        <v>12</v>
      </c>
      <c r="H30" s="170">
        <f t="shared" ref="H30:H31" si="5">F30*G30*1390</f>
        <v>28139.159999999996</v>
      </c>
      <c r="I30" s="171"/>
      <c r="J30" s="171"/>
      <c r="K30" s="16"/>
    </row>
    <row r="31" spans="1:11" s="18" customFormat="1" ht="23.45" customHeight="1">
      <c r="A31" s="115">
        <v>13</v>
      </c>
      <c r="B31" s="116" t="s">
        <v>133</v>
      </c>
      <c r="C31" s="169">
        <f t="shared" si="3"/>
        <v>2.34</v>
      </c>
      <c r="D31" s="165">
        <v>2.34</v>
      </c>
      <c r="E31" s="165"/>
      <c r="F31" s="117">
        <f t="shared" si="4"/>
        <v>1.6379999999999999</v>
      </c>
      <c r="G31" s="166">
        <v>12</v>
      </c>
      <c r="H31" s="170">
        <f t="shared" si="5"/>
        <v>27321.84</v>
      </c>
      <c r="I31" s="171"/>
      <c r="J31" s="171"/>
      <c r="K31" s="16"/>
    </row>
    <row r="32" spans="1:11" s="185" customFormat="1" ht="28.5" customHeight="1">
      <c r="A32" s="179" t="s">
        <v>6</v>
      </c>
      <c r="B32" s="180" t="s">
        <v>26</v>
      </c>
      <c r="C32" s="181"/>
      <c r="D32" s="182"/>
      <c r="E32" s="182"/>
      <c r="F32" s="182"/>
      <c r="G32" s="182"/>
      <c r="H32" s="182"/>
      <c r="I32" s="182"/>
      <c r="J32" s="183"/>
      <c r="K32" s="184"/>
    </row>
    <row r="33" spans="1:12" ht="19.899999999999999" customHeight="1">
      <c r="A33" s="48"/>
      <c r="B33" s="55"/>
      <c r="C33" s="49"/>
      <c r="D33" s="50"/>
      <c r="E33" s="50"/>
      <c r="F33" s="50"/>
      <c r="G33" s="50"/>
      <c r="H33" s="50"/>
      <c r="I33" s="50"/>
      <c r="J33" s="51"/>
    </row>
    <row r="34" spans="1:12" ht="19.899999999999999" customHeight="1">
      <c r="A34" s="52"/>
      <c r="B34" s="186" t="s">
        <v>3</v>
      </c>
      <c r="C34" s="53"/>
      <c r="D34" s="53"/>
      <c r="E34" s="53"/>
      <c r="F34" s="53"/>
      <c r="G34" s="53"/>
      <c r="H34" s="177">
        <f>H32+H10</f>
        <v>304510.08000000002</v>
      </c>
      <c r="I34" s="53"/>
      <c r="J34" s="51"/>
    </row>
    <row r="35" spans="1:12" ht="19.899999999999999" customHeight="1">
      <c r="A35" s="23"/>
      <c r="B35" s="24"/>
      <c r="C35" s="25"/>
      <c r="D35" s="25"/>
      <c r="E35" s="25"/>
      <c r="F35" s="25"/>
      <c r="G35" s="25"/>
      <c r="H35" s="25"/>
      <c r="I35" s="25"/>
      <c r="J35" s="24"/>
    </row>
    <row r="36" spans="1:12" ht="19.899999999999999" customHeight="1">
      <c r="A36" s="23"/>
      <c r="B36" s="125" t="s">
        <v>134</v>
      </c>
      <c r="C36" s="25"/>
      <c r="D36" s="25"/>
      <c r="E36" s="25"/>
      <c r="F36" s="25"/>
      <c r="G36" s="25"/>
      <c r="H36" s="25"/>
      <c r="I36" s="25"/>
      <c r="J36" s="24"/>
    </row>
    <row r="37" spans="1:12" ht="19.899999999999999" customHeight="1">
      <c r="A37" s="23"/>
      <c r="B37" s="125" t="s">
        <v>213</v>
      </c>
      <c r="C37" s="25"/>
      <c r="D37" s="25"/>
      <c r="E37" s="25"/>
      <c r="F37" s="25"/>
      <c r="G37" s="25"/>
      <c r="H37" s="25"/>
      <c r="I37" s="25"/>
      <c r="J37" s="24"/>
    </row>
    <row r="38" spans="1:12" ht="19.899999999999999" customHeight="1">
      <c r="A38" s="23"/>
      <c r="B38" s="125"/>
      <c r="C38" s="25"/>
      <c r="D38" s="25"/>
      <c r="E38" s="25"/>
      <c r="F38" s="25"/>
      <c r="G38" s="25"/>
      <c r="H38" s="25"/>
      <c r="I38" s="25"/>
      <c r="J38" s="163" t="s">
        <v>208</v>
      </c>
    </row>
    <row r="39" spans="1:12" s="62" customFormat="1" ht="21.75" customHeight="1">
      <c r="A39" s="59"/>
      <c r="B39" s="59" t="s">
        <v>21</v>
      </c>
      <c r="D39" s="66"/>
      <c r="E39" s="98" t="s">
        <v>13</v>
      </c>
      <c r="F39" s="98"/>
      <c r="G39" s="98"/>
      <c r="H39" s="202" t="s">
        <v>20</v>
      </c>
      <c r="I39" s="202"/>
      <c r="J39" s="202"/>
    </row>
    <row r="40" spans="1:12" s="4" customFormat="1" ht="21.75" customHeight="1">
      <c r="A40" s="23"/>
      <c r="B40" s="23"/>
      <c r="C40" s="126"/>
      <c r="D40" s="126"/>
      <c r="E40" s="126"/>
      <c r="F40" s="126"/>
      <c r="G40" s="126"/>
      <c r="H40" s="43"/>
      <c r="I40" s="43"/>
      <c r="J40" s="23"/>
      <c r="L40" s="6"/>
    </row>
    <row r="41" spans="1:12" s="4" customFormat="1" ht="12" customHeight="1">
      <c r="A41" s="23"/>
      <c r="B41" s="23"/>
      <c r="C41" s="126"/>
      <c r="D41" s="126"/>
      <c r="E41" s="126"/>
      <c r="F41" s="126"/>
      <c r="G41" s="126"/>
      <c r="H41" s="126"/>
      <c r="I41" s="126"/>
      <c r="J41" s="23"/>
      <c r="L41" s="6"/>
    </row>
    <row r="42" spans="1:12" s="4" customFormat="1" ht="12" customHeight="1">
      <c r="A42" s="23"/>
      <c r="B42" s="23"/>
      <c r="C42" s="126"/>
      <c r="D42" s="126"/>
      <c r="E42" s="126"/>
      <c r="F42" s="126"/>
      <c r="G42" s="126"/>
      <c r="H42" s="126"/>
      <c r="I42" s="126"/>
      <c r="J42" s="23"/>
      <c r="L42" s="6"/>
    </row>
    <row r="43" spans="1:12" s="4" customFormat="1">
      <c r="A43" s="23"/>
      <c r="B43" s="127" t="s">
        <v>135</v>
      </c>
      <c r="C43" s="126"/>
      <c r="E43" s="128" t="s">
        <v>136</v>
      </c>
      <c r="F43" s="126"/>
      <c r="G43" s="126"/>
      <c r="H43" s="126"/>
      <c r="I43" s="128" t="s">
        <v>137</v>
      </c>
      <c r="J43" s="23"/>
      <c r="L43" s="6"/>
    </row>
    <row r="44" spans="1:12" s="4" customFormat="1" ht="12" customHeight="1">
      <c r="A44" s="23"/>
      <c r="B44" s="23"/>
      <c r="C44" s="126"/>
      <c r="D44" s="126"/>
      <c r="E44" s="126"/>
      <c r="F44" s="126"/>
      <c r="G44" s="126"/>
      <c r="H44" s="126"/>
      <c r="I44" s="126"/>
      <c r="J44" s="23"/>
      <c r="L44" s="6"/>
    </row>
    <row r="45" spans="1:12" s="4" customFormat="1" ht="12" customHeight="1">
      <c r="A45" s="23"/>
      <c r="B45" s="24"/>
      <c r="C45" s="25"/>
      <c r="D45" s="25"/>
      <c r="E45" s="25"/>
      <c r="F45" s="25"/>
      <c r="G45" s="25"/>
      <c r="H45" s="25"/>
      <c r="I45" s="25"/>
      <c r="J45" s="24"/>
      <c r="L45" s="6"/>
    </row>
    <row r="46" spans="1:12" s="4" customFormat="1" ht="12" customHeight="1">
      <c r="A46" s="23"/>
      <c r="B46" s="24"/>
      <c r="C46" s="25"/>
      <c r="D46" s="25"/>
      <c r="E46" s="25"/>
      <c r="F46" s="25"/>
      <c r="G46" s="25"/>
      <c r="H46" s="25"/>
      <c r="I46" s="25"/>
      <c r="J46" s="24"/>
      <c r="L46" s="6"/>
    </row>
    <row r="47" spans="1:12" s="4" customFormat="1" ht="12" customHeight="1">
      <c r="A47" s="23"/>
      <c r="B47" s="24"/>
      <c r="C47" s="25"/>
      <c r="D47" s="25"/>
      <c r="E47" s="25"/>
      <c r="F47" s="25"/>
      <c r="G47" s="25"/>
      <c r="H47" s="25"/>
      <c r="I47" s="25"/>
      <c r="J47" s="24"/>
      <c r="L47" s="6"/>
    </row>
    <row r="48" spans="1:12" s="4" customFormat="1" ht="12" customHeight="1">
      <c r="A48" s="23"/>
      <c r="B48" s="24"/>
      <c r="C48" s="25"/>
      <c r="D48" s="25"/>
      <c r="E48" s="25"/>
      <c r="F48" s="25"/>
      <c r="G48" s="25"/>
      <c r="H48" s="25"/>
      <c r="I48" s="25"/>
      <c r="J48" s="24"/>
      <c r="L48" s="6"/>
    </row>
    <row r="49" spans="1:12" s="4" customFormat="1" ht="12" customHeight="1">
      <c r="A49" s="23"/>
      <c r="B49" s="24"/>
      <c r="C49" s="25"/>
      <c r="D49" s="25"/>
      <c r="E49" s="25"/>
      <c r="F49" s="25"/>
      <c r="G49" s="25"/>
      <c r="H49" s="25"/>
      <c r="I49" s="25"/>
      <c r="J49" s="24"/>
      <c r="L49" s="6"/>
    </row>
    <row r="50" spans="1:12" s="4" customFormat="1" ht="12" customHeight="1">
      <c r="A50" s="23"/>
      <c r="B50" s="24"/>
      <c r="C50" s="25"/>
      <c r="D50" s="25"/>
      <c r="E50" s="25"/>
      <c r="F50" s="25"/>
      <c r="G50" s="25"/>
      <c r="H50" s="25"/>
      <c r="I50" s="25"/>
      <c r="J50" s="24"/>
      <c r="L50" s="6"/>
    </row>
    <row r="51" spans="1:12" s="4" customFormat="1" ht="12" customHeight="1">
      <c r="A51" s="23"/>
      <c r="B51" s="24"/>
      <c r="C51" s="25"/>
      <c r="D51" s="25"/>
      <c r="E51" s="25"/>
      <c r="F51" s="25"/>
      <c r="G51" s="25"/>
      <c r="H51" s="25"/>
      <c r="I51" s="25"/>
      <c r="J51" s="24"/>
      <c r="L51" s="6"/>
    </row>
    <row r="52" spans="1:12" s="4" customFormat="1" ht="12" customHeight="1">
      <c r="A52" s="23"/>
      <c r="B52" s="24"/>
      <c r="C52" s="25"/>
      <c r="D52" s="25"/>
      <c r="E52" s="25"/>
      <c r="F52" s="25"/>
      <c r="G52" s="25"/>
      <c r="H52" s="25"/>
      <c r="I52" s="25"/>
      <c r="J52" s="24"/>
      <c r="L52" s="6"/>
    </row>
    <row r="53" spans="1:12" s="4" customFormat="1" ht="12" customHeight="1">
      <c r="A53" s="23"/>
      <c r="B53" s="24"/>
      <c r="C53" s="25"/>
      <c r="D53" s="25"/>
      <c r="E53" s="25"/>
      <c r="F53" s="25"/>
      <c r="G53" s="25"/>
      <c r="H53" s="25"/>
      <c r="I53" s="25"/>
      <c r="J53" s="24"/>
      <c r="L53" s="6"/>
    </row>
    <row r="54" spans="1:12" s="4" customFormat="1" ht="19.899999999999999" customHeight="1">
      <c r="A54" s="23"/>
      <c r="C54" s="25"/>
      <c r="D54" s="25"/>
      <c r="E54" s="25"/>
      <c r="F54" s="25"/>
      <c r="G54" s="25"/>
      <c r="H54" s="25"/>
      <c r="I54" s="25"/>
      <c r="J54" s="24"/>
      <c r="L54" s="6"/>
    </row>
    <row r="55" spans="1:12" s="4" customFormat="1" ht="19.899999999999999" customHeight="1">
      <c r="A55" s="3"/>
      <c r="C55" s="5"/>
      <c r="D55" s="5"/>
      <c r="E55" s="5"/>
      <c r="F55" s="5"/>
      <c r="G55" s="5"/>
      <c r="H55" s="5"/>
      <c r="I55" s="5"/>
      <c r="L55" s="6"/>
    </row>
    <row r="56" spans="1:12" s="4" customFormat="1" ht="19.899999999999999" customHeight="1">
      <c r="A56" s="3"/>
      <c r="C56" s="5"/>
      <c r="D56" s="5"/>
      <c r="E56" s="5"/>
      <c r="F56" s="5"/>
      <c r="G56" s="5"/>
      <c r="H56" s="5"/>
      <c r="I56" s="5"/>
      <c r="L56" s="6"/>
    </row>
  </sheetData>
  <mergeCells count="13">
    <mergeCell ref="H39:J39"/>
    <mergeCell ref="I7:I8"/>
    <mergeCell ref="J7:J8"/>
    <mergeCell ref="A4:J4"/>
    <mergeCell ref="C7:C8"/>
    <mergeCell ref="D7:E7"/>
    <mergeCell ref="F7:F8"/>
    <mergeCell ref="G7:G8"/>
    <mergeCell ref="H7:H8"/>
    <mergeCell ref="A6:A8"/>
    <mergeCell ref="B6:B8"/>
    <mergeCell ref="C6:H6"/>
    <mergeCell ref="I6:J6"/>
  </mergeCells>
  <printOptions horizontalCentered="1"/>
  <pageMargins left="0.11811023622047245" right="7.874015748031496E-2" top="0.31496062992125984" bottom="0.31496062992125984" header="7.874015748031496E-2" footer="0.31496062992125984"/>
  <pageSetup paperSize="9" orientation="landscape" r:id="rId1"/>
  <headerFooter scaleWithDoc="0"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0"/>
  <sheetViews>
    <sheetView topLeftCell="A2" workbookViewId="0">
      <selection activeCell="G23" sqref="G23"/>
    </sheetView>
  </sheetViews>
  <sheetFormatPr defaultRowHeight="18.75"/>
  <cols>
    <col min="1" max="1" width="4" style="3" customWidth="1"/>
    <col min="2" max="2" width="31.625" style="4" customWidth="1"/>
    <col min="3" max="3" width="9" style="5" customWidth="1"/>
    <col min="4" max="4" width="11.625" style="5" customWidth="1"/>
    <col min="5" max="5" width="9" style="5" customWidth="1"/>
    <col min="6" max="6" width="11.25" style="5" customWidth="1"/>
    <col min="7" max="7" width="11.625" style="5" customWidth="1"/>
    <col min="8" max="9" width="12" style="5" customWidth="1"/>
    <col min="10" max="10" width="13.75" style="4" customWidth="1"/>
    <col min="11" max="11" width="12.25" style="4" customWidth="1"/>
    <col min="12" max="12" width="14.125" style="6" customWidth="1"/>
    <col min="13" max="250" width="9" style="6"/>
    <col min="251" max="251" width="4" style="6" customWidth="1"/>
    <col min="252" max="252" width="26.5" style="6" bestFit="1" customWidth="1"/>
    <col min="253" max="253" width="8.625" style="6" customWidth="1"/>
    <col min="254" max="256" width="9" style="6" customWidth="1"/>
    <col min="257" max="257" width="11.625" style="6" customWidth="1"/>
    <col min="258" max="258" width="9" style="6" customWidth="1"/>
    <col min="259" max="259" width="11.25" style="6" customWidth="1"/>
    <col min="260" max="260" width="11.625" style="6" customWidth="1"/>
    <col min="261" max="261" width="12" style="6" customWidth="1"/>
    <col min="262" max="263" width="11.625" style="6" customWidth="1"/>
    <col min="264" max="264" width="10.875" style="6" customWidth="1"/>
    <col min="265" max="265" width="17.25" style="6" customWidth="1"/>
    <col min="266" max="266" width="13.75" style="6" customWidth="1"/>
    <col min="267" max="267" width="12.25" style="6" customWidth="1"/>
    <col min="268" max="268" width="14.125" style="6" customWidth="1"/>
    <col min="269" max="506" width="9" style="6"/>
    <col min="507" max="507" width="4" style="6" customWidth="1"/>
    <col min="508" max="508" width="26.5" style="6" bestFit="1" customWidth="1"/>
    <col min="509" max="509" width="8.625" style="6" customWidth="1"/>
    <col min="510" max="512" width="9" style="6" customWidth="1"/>
    <col min="513" max="513" width="11.625" style="6" customWidth="1"/>
    <col min="514" max="514" width="9" style="6" customWidth="1"/>
    <col min="515" max="515" width="11.25" style="6" customWidth="1"/>
    <col min="516" max="516" width="11.625" style="6" customWidth="1"/>
    <col min="517" max="517" width="12" style="6" customWidth="1"/>
    <col min="518" max="519" width="11.625" style="6" customWidth="1"/>
    <col min="520" max="520" width="10.875" style="6" customWidth="1"/>
    <col min="521" max="521" width="17.25" style="6" customWidth="1"/>
    <col min="522" max="522" width="13.75" style="6" customWidth="1"/>
    <col min="523" max="523" width="12.25" style="6" customWidth="1"/>
    <col min="524" max="524" width="14.125" style="6" customWidth="1"/>
    <col min="525" max="762" width="9" style="6"/>
    <col min="763" max="763" width="4" style="6" customWidth="1"/>
    <col min="764" max="764" width="26.5" style="6" bestFit="1" customWidth="1"/>
    <col min="765" max="765" width="8.625" style="6" customWidth="1"/>
    <col min="766" max="768" width="9" style="6" customWidth="1"/>
    <col min="769" max="769" width="11.625" style="6" customWidth="1"/>
    <col min="770" max="770" width="9" style="6" customWidth="1"/>
    <col min="771" max="771" width="11.25" style="6" customWidth="1"/>
    <col min="772" max="772" width="11.625" style="6" customWidth="1"/>
    <col min="773" max="773" width="12" style="6" customWidth="1"/>
    <col min="774" max="775" width="11.625" style="6" customWidth="1"/>
    <col min="776" max="776" width="10.875" style="6" customWidth="1"/>
    <col min="777" max="777" width="17.25" style="6" customWidth="1"/>
    <col min="778" max="778" width="13.75" style="6" customWidth="1"/>
    <col min="779" max="779" width="12.25" style="6" customWidth="1"/>
    <col min="780" max="780" width="14.125" style="6" customWidth="1"/>
    <col min="781" max="1018" width="9" style="6"/>
    <col min="1019" max="1019" width="4" style="6" customWidth="1"/>
    <col min="1020" max="1020" width="26.5" style="6" bestFit="1" customWidth="1"/>
    <col min="1021" max="1021" width="8.625" style="6" customWidth="1"/>
    <col min="1022" max="1024" width="9" style="6" customWidth="1"/>
    <col min="1025" max="1025" width="11.625" style="6" customWidth="1"/>
    <col min="1026" max="1026" width="9" style="6" customWidth="1"/>
    <col min="1027" max="1027" width="11.25" style="6" customWidth="1"/>
    <col min="1028" max="1028" width="11.625" style="6" customWidth="1"/>
    <col min="1029" max="1029" width="12" style="6" customWidth="1"/>
    <col min="1030" max="1031" width="11.625" style="6" customWidth="1"/>
    <col min="1032" max="1032" width="10.875" style="6" customWidth="1"/>
    <col min="1033" max="1033" width="17.25" style="6" customWidth="1"/>
    <col min="1034" max="1034" width="13.75" style="6" customWidth="1"/>
    <col min="1035" max="1035" width="12.25" style="6" customWidth="1"/>
    <col min="1036" max="1036" width="14.125" style="6" customWidth="1"/>
    <col min="1037" max="1274" width="9" style="6"/>
    <col min="1275" max="1275" width="4" style="6" customWidth="1"/>
    <col min="1276" max="1276" width="26.5" style="6" bestFit="1" customWidth="1"/>
    <col min="1277" max="1277" width="8.625" style="6" customWidth="1"/>
    <col min="1278" max="1280" width="9" style="6" customWidth="1"/>
    <col min="1281" max="1281" width="11.625" style="6" customWidth="1"/>
    <col min="1282" max="1282" width="9" style="6" customWidth="1"/>
    <col min="1283" max="1283" width="11.25" style="6" customWidth="1"/>
    <col min="1284" max="1284" width="11.625" style="6" customWidth="1"/>
    <col min="1285" max="1285" width="12" style="6" customWidth="1"/>
    <col min="1286" max="1287" width="11.625" style="6" customWidth="1"/>
    <col min="1288" max="1288" width="10.875" style="6" customWidth="1"/>
    <col min="1289" max="1289" width="17.25" style="6" customWidth="1"/>
    <col min="1290" max="1290" width="13.75" style="6" customWidth="1"/>
    <col min="1291" max="1291" width="12.25" style="6" customWidth="1"/>
    <col min="1292" max="1292" width="14.125" style="6" customWidth="1"/>
    <col min="1293" max="1530" width="9" style="6"/>
    <col min="1531" max="1531" width="4" style="6" customWidth="1"/>
    <col min="1532" max="1532" width="26.5" style="6" bestFit="1" customWidth="1"/>
    <col min="1533" max="1533" width="8.625" style="6" customWidth="1"/>
    <col min="1534" max="1536" width="9" style="6" customWidth="1"/>
    <col min="1537" max="1537" width="11.625" style="6" customWidth="1"/>
    <col min="1538" max="1538" width="9" style="6" customWidth="1"/>
    <col min="1539" max="1539" width="11.25" style="6" customWidth="1"/>
    <col min="1540" max="1540" width="11.625" style="6" customWidth="1"/>
    <col min="1541" max="1541" width="12" style="6" customWidth="1"/>
    <col min="1542" max="1543" width="11.625" style="6" customWidth="1"/>
    <col min="1544" max="1544" width="10.875" style="6" customWidth="1"/>
    <col min="1545" max="1545" width="17.25" style="6" customWidth="1"/>
    <col min="1546" max="1546" width="13.75" style="6" customWidth="1"/>
    <col min="1547" max="1547" width="12.25" style="6" customWidth="1"/>
    <col min="1548" max="1548" width="14.125" style="6" customWidth="1"/>
    <col min="1549" max="1786" width="9" style="6"/>
    <col min="1787" max="1787" width="4" style="6" customWidth="1"/>
    <col min="1788" max="1788" width="26.5" style="6" bestFit="1" customWidth="1"/>
    <col min="1789" max="1789" width="8.625" style="6" customWidth="1"/>
    <col min="1790" max="1792" width="9" style="6" customWidth="1"/>
    <col min="1793" max="1793" width="11.625" style="6" customWidth="1"/>
    <col min="1794" max="1794" width="9" style="6" customWidth="1"/>
    <col min="1795" max="1795" width="11.25" style="6" customWidth="1"/>
    <col min="1796" max="1796" width="11.625" style="6" customWidth="1"/>
    <col min="1797" max="1797" width="12" style="6" customWidth="1"/>
    <col min="1798" max="1799" width="11.625" style="6" customWidth="1"/>
    <col min="1800" max="1800" width="10.875" style="6" customWidth="1"/>
    <col min="1801" max="1801" width="17.25" style="6" customWidth="1"/>
    <col min="1802" max="1802" width="13.75" style="6" customWidth="1"/>
    <col min="1803" max="1803" width="12.25" style="6" customWidth="1"/>
    <col min="1804" max="1804" width="14.125" style="6" customWidth="1"/>
    <col min="1805" max="2042" width="9" style="6"/>
    <col min="2043" max="2043" width="4" style="6" customWidth="1"/>
    <col min="2044" max="2044" width="26.5" style="6" bestFit="1" customWidth="1"/>
    <col min="2045" max="2045" width="8.625" style="6" customWidth="1"/>
    <col min="2046" max="2048" width="9" style="6" customWidth="1"/>
    <col min="2049" max="2049" width="11.625" style="6" customWidth="1"/>
    <col min="2050" max="2050" width="9" style="6" customWidth="1"/>
    <col min="2051" max="2051" width="11.25" style="6" customWidth="1"/>
    <col min="2052" max="2052" width="11.625" style="6" customWidth="1"/>
    <col min="2053" max="2053" width="12" style="6" customWidth="1"/>
    <col min="2054" max="2055" width="11.625" style="6" customWidth="1"/>
    <col min="2056" max="2056" width="10.875" style="6" customWidth="1"/>
    <col min="2057" max="2057" width="17.25" style="6" customWidth="1"/>
    <col min="2058" max="2058" width="13.75" style="6" customWidth="1"/>
    <col min="2059" max="2059" width="12.25" style="6" customWidth="1"/>
    <col min="2060" max="2060" width="14.125" style="6" customWidth="1"/>
    <col min="2061" max="2298" width="9" style="6"/>
    <col min="2299" max="2299" width="4" style="6" customWidth="1"/>
    <col min="2300" max="2300" width="26.5" style="6" bestFit="1" customWidth="1"/>
    <col min="2301" max="2301" width="8.625" style="6" customWidth="1"/>
    <col min="2302" max="2304" width="9" style="6" customWidth="1"/>
    <col min="2305" max="2305" width="11.625" style="6" customWidth="1"/>
    <col min="2306" max="2306" width="9" style="6" customWidth="1"/>
    <col min="2307" max="2307" width="11.25" style="6" customWidth="1"/>
    <col min="2308" max="2308" width="11.625" style="6" customWidth="1"/>
    <col min="2309" max="2309" width="12" style="6" customWidth="1"/>
    <col min="2310" max="2311" width="11.625" style="6" customWidth="1"/>
    <col min="2312" max="2312" width="10.875" style="6" customWidth="1"/>
    <col min="2313" max="2313" width="17.25" style="6" customWidth="1"/>
    <col min="2314" max="2314" width="13.75" style="6" customWidth="1"/>
    <col min="2315" max="2315" width="12.25" style="6" customWidth="1"/>
    <col min="2316" max="2316" width="14.125" style="6" customWidth="1"/>
    <col min="2317" max="2554" width="9" style="6"/>
    <col min="2555" max="2555" width="4" style="6" customWidth="1"/>
    <col min="2556" max="2556" width="26.5" style="6" bestFit="1" customWidth="1"/>
    <col min="2557" max="2557" width="8.625" style="6" customWidth="1"/>
    <col min="2558" max="2560" width="9" style="6" customWidth="1"/>
    <col min="2561" max="2561" width="11.625" style="6" customWidth="1"/>
    <col min="2562" max="2562" width="9" style="6" customWidth="1"/>
    <col min="2563" max="2563" width="11.25" style="6" customWidth="1"/>
    <col min="2564" max="2564" width="11.625" style="6" customWidth="1"/>
    <col min="2565" max="2565" width="12" style="6" customWidth="1"/>
    <col min="2566" max="2567" width="11.625" style="6" customWidth="1"/>
    <col min="2568" max="2568" width="10.875" style="6" customWidth="1"/>
    <col min="2569" max="2569" width="17.25" style="6" customWidth="1"/>
    <col min="2570" max="2570" width="13.75" style="6" customWidth="1"/>
    <col min="2571" max="2571" width="12.25" style="6" customWidth="1"/>
    <col min="2572" max="2572" width="14.125" style="6" customWidth="1"/>
    <col min="2573" max="2810" width="9" style="6"/>
    <col min="2811" max="2811" width="4" style="6" customWidth="1"/>
    <col min="2812" max="2812" width="26.5" style="6" bestFit="1" customWidth="1"/>
    <col min="2813" max="2813" width="8.625" style="6" customWidth="1"/>
    <col min="2814" max="2816" width="9" style="6" customWidth="1"/>
    <col min="2817" max="2817" width="11.625" style="6" customWidth="1"/>
    <col min="2818" max="2818" width="9" style="6" customWidth="1"/>
    <col min="2819" max="2819" width="11.25" style="6" customWidth="1"/>
    <col min="2820" max="2820" width="11.625" style="6" customWidth="1"/>
    <col min="2821" max="2821" width="12" style="6" customWidth="1"/>
    <col min="2822" max="2823" width="11.625" style="6" customWidth="1"/>
    <col min="2824" max="2824" width="10.875" style="6" customWidth="1"/>
    <col min="2825" max="2825" width="17.25" style="6" customWidth="1"/>
    <col min="2826" max="2826" width="13.75" style="6" customWidth="1"/>
    <col min="2827" max="2827" width="12.25" style="6" customWidth="1"/>
    <col min="2828" max="2828" width="14.125" style="6" customWidth="1"/>
    <col min="2829" max="3066" width="9" style="6"/>
    <col min="3067" max="3067" width="4" style="6" customWidth="1"/>
    <col min="3068" max="3068" width="26.5" style="6" bestFit="1" customWidth="1"/>
    <col min="3069" max="3069" width="8.625" style="6" customWidth="1"/>
    <col min="3070" max="3072" width="9" style="6" customWidth="1"/>
    <col min="3073" max="3073" width="11.625" style="6" customWidth="1"/>
    <col min="3074" max="3074" width="9" style="6" customWidth="1"/>
    <col min="3075" max="3075" width="11.25" style="6" customWidth="1"/>
    <col min="3076" max="3076" width="11.625" style="6" customWidth="1"/>
    <col min="3077" max="3077" width="12" style="6" customWidth="1"/>
    <col min="3078" max="3079" width="11.625" style="6" customWidth="1"/>
    <col min="3080" max="3080" width="10.875" style="6" customWidth="1"/>
    <col min="3081" max="3081" width="17.25" style="6" customWidth="1"/>
    <col min="3082" max="3082" width="13.75" style="6" customWidth="1"/>
    <col min="3083" max="3083" width="12.25" style="6" customWidth="1"/>
    <col min="3084" max="3084" width="14.125" style="6" customWidth="1"/>
    <col min="3085" max="3322" width="9" style="6"/>
    <col min="3323" max="3323" width="4" style="6" customWidth="1"/>
    <col min="3324" max="3324" width="26.5" style="6" bestFit="1" customWidth="1"/>
    <col min="3325" max="3325" width="8.625" style="6" customWidth="1"/>
    <col min="3326" max="3328" width="9" style="6" customWidth="1"/>
    <col min="3329" max="3329" width="11.625" style="6" customWidth="1"/>
    <col min="3330" max="3330" width="9" style="6" customWidth="1"/>
    <col min="3331" max="3331" width="11.25" style="6" customWidth="1"/>
    <col min="3332" max="3332" width="11.625" style="6" customWidth="1"/>
    <col min="3333" max="3333" width="12" style="6" customWidth="1"/>
    <col min="3334" max="3335" width="11.625" style="6" customWidth="1"/>
    <col min="3336" max="3336" width="10.875" style="6" customWidth="1"/>
    <col min="3337" max="3337" width="17.25" style="6" customWidth="1"/>
    <col min="3338" max="3338" width="13.75" style="6" customWidth="1"/>
    <col min="3339" max="3339" width="12.25" style="6" customWidth="1"/>
    <col min="3340" max="3340" width="14.125" style="6" customWidth="1"/>
    <col min="3341" max="3578" width="9" style="6"/>
    <col min="3579" max="3579" width="4" style="6" customWidth="1"/>
    <col min="3580" max="3580" width="26.5" style="6" bestFit="1" customWidth="1"/>
    <col min="3581" max="3581" width="8.625" style="6" customWidth="1"/>
    <col min="3582" max="3584" width="9" style="6" customWidth="1"/>
    <col min="3585" max="3585" width="11.625" style="6" customWidth="1"/>
    <col min="3586" max="3586" width="9" style="6" customWidth="1"/>
    <col min="3587" max="3587" width="11.25" style="6" customWidth="1"/>
    <col min="3588" max="3588" width="11.625" style="6" customWidth="1"/>
    <col min="3589" max="3589" width="12" style="6" customWidth="1"/>
    <col min="3590" max="3591" width="11.625" style="6" customWidth="1"/>
    <col min="3592" max="3592" width="10.875" style="6" customWidth="1"/>
    <col min="3593" max="3593" width="17.25" style="6" customWidth="1"/>
    <col min="3594" max="3594" width="13.75" style="6" customWidth="1"/>
    <col min="3595" max="3595" width="12.25" style="6" customWidth="1"/>
    <col min="3596" max="3596" width="14.125" style="6" customWidth="1"/>
    <col min="3597" max="3834" width="9" style="6"/>
    <col min="3835" max="3835" width="4" style="6" customWidth="1"/>
    <col min="3836" max="3836" width="26.5" style="6" bestFit="1" customWidth="1"/>
    <col min="3837" max="3837" width="8.625" style="6" customWidth="1"/>
    <col min="3838" max="3840" width="9" style="6" customWidth="1"/>
    <col min="3841" max="3841" width="11.625" style="6" customWidth="1"/>
    <col min="3842" max="3842" width="9" style="6" customWidth="1"/>
    <col min="3843" max="3843" width="11.25" style="6" customWidth="1"/>
    <col min="3844" max="3844" width="11.625" style="6" customWidth="1"/>
    <col min="3845" max="3845" width="12" style="6" customWidth="1"/>
    <col min="3846" max="3847" width="11.625" style="6" customWidth="1"/>
    <col min="3848" max="3848" width="10.875" style="6" customWidth="1"/>
    <col min="3849" max="3849" width="17.25" style="6" customWidth="1"/>
    <col min="3850" max="3850" width="13.75" style="6" customWidth="1"/>
    <col min="3851" max="3851" width="12.25" style="6" customWidth="1"/>
    <col min="3852" max="3852" width="14.125" style="6" customWidth="1"/>
    <col min="3853" max="4090" width="9" style="6"/>
    <col min="4091" max="4091" width="4" style="6" customWidth="1"/>
    <col min="4092" max="4092" width="26.5" style="6" bestFit="1" customWidth="1"/>
    <col min="4093" max="4093" width="8.625" style="6" customWidth="1"/>
    <col min="4094" max="4096" width="9" style="6" customWidth="1"/>
    <col min="4097" max="4097" width="11.625" style="6" customWidth="1"/>
    <col min="4098" max="4098" width="9" style="6" customWidth="1"/>
    <col min="4099" max="4099" width="11.25" style="6" customWidth="1"/>
    <col min="4100" max="4100" width="11.625" style="6" customWidth="1"/>
    <col min="4101" max="4101" width="12" style="6" customWidth="1"/>
    <col min="4102" max="4103" width="11.625" style="6" customWidth="1"/>
    <col min="4104" max="4104" width="10.875" style="6" customWidth="1"/>
    <col min="4105" max="4105" width="17.25" style="6" customWidth="1"/>
    <col min="4106" max="4106" width="13.75" style="6" customWidth="1"/>
    <col min="4107" max="4107" width="12.25" style="6" customWidth="1"/>
    <col min="4108" max="4108" width="14.125" style="6" customWidth="1"/>
    <col min="4109" max="4346" width="9" style="6"/>
    <col min="4347" max="4347" width="4" style="6" customWidth="1"/>
    <col min="4348" max="4348" width="26.5" style="6" bestFit="1" customWidth="1"/>
    <col min="4349" max="4349" width="8.625" style="6" customWidth="1"/>
    <col min="4350" max="4352" width="9" style="6" customWidth="1"/>
    <col min="4353" max="4353" width="11.625" style="6" customWidth="1"/>
    <col min="4354" max="4354" width="9" style="6" customWidth="1"/>
    <col min="4355" max="4355" width="11.25" style="6" customWidth="1"/>
    <col min="4356" max="4356" width="11.625" style="6" customWidth="1"/>
    <col min="4357" max="4357" width="12" style="6" customWidth="1"/>
    <col min="4358" max="4359" width="11.625" style="6" customWidth="1"/>
    <col min="4360" max="4360" width="10.875" style="6" customWidth="1"/>
    <col min="4361" max="4361" width="17.25" style="6" customWidth="1"/>
    <col min="4362" max="4362" width="13.75" style="6" customWidth="1"/>
    <col min="4363" max="4363" width="12.25" style="6" customWidth="1"/>
    <col min="4364" max="4364" width="14.125" style="6" customWidth="1"/>
    <col min="4365" max="4602" width="9" style="6"/>
    <col min="4603" max="4603" width="4" style="6" customWidth="1"/>
    <col min="4604" max="4604" width="26.5" style="6" bestFit="1" customWidth="1"/>
    <col min="4605" max="4605" width="8.625" style="6" customWidth="1"/>
    <col min="4606" max="4608" width="9" style="6" customWidth="1"/>
    <col min="4609" max="4609" width="11.625" style="6" customWidth="1"/>
    <col min="4610" max="4610" width="9" style="6" customWidth="1"/>
    <col min="4611" max="4611" width="11.25" style="6" customWidth="1"/>
    <col min="4612" max="4612" width="11.625" style="6" customWidth="1"/>
    <col min="4613" max="4613" width="12" style="6" customWidth="1"/>
    <col min="4614" max="4615" width="11.625" style="6" customWidth="1"/>
    <col min="4616" max="4616" width="10.875" style="6" customWidth="1"/>
    <col min="4617" max="4617" width="17.25" style="6" customWidth="1"/>
    <col min="4618" max="4618" width="13.75" style="6" customWidth="1"/>
    <col min="4619" max="4619" width="12.25" style="6" customWidth="1"/>
    <col min="4620" max="4620" width="14.125" style="6" customWidth="1"/>
    <col min="4621" max="4858" width="9" style="6"/>
    <col min="4859" max="4859" width="4" style="6" customWidth="1"/>
    <col min="4860" max="4860" width="26.5" style="6" bestFit="1" customWidth="1"/>
    <col min="4861" max="4861" width="8.625" style="6" customWidth="1"/>
    <col min="4862" max="4864" width="9" style="6" customWidth="1"/>
    <col min="4865" max="4865" width="11.625" style="6" customWidth="1"/>
    <col min="4866" max="4866" width="9" style="6" customWidth="1"/>
    <col min="4867" max="4867" width="11.25" style="6" customWidth="1"/>
    <col min="4868" max="4868" width="11.625" style="6" customWidth="1"/>
    <col min="4869" max="4869" width="12" style="6" customWidth="1"/>
    <col min="4870" max="4871" width="11.625" style="6" customWidth="1"/>
    <col min="4872" max="4872" width="10.875" style="6" customWidth="1"/>
    <col min="4873" max="4873" width="17.25" style="6" customWidth="1"/>
    <col min="4874" max="4874" width="13.75" style="6" customWidth="1"/>
    <col min="4875" max="4875" width="12.25" style="6" customWidth="1"/>
    <col min="4876" max="4876" width="14.125" style="6" customWidth="1"/>
    <col min="4877" max="5114" width="9" style="6"/>
    <col min="5115" max="5115" width="4" style="6" customWidth="1"/>
    <col min="5116" max="5116" width="26.5" style="6" bestFit="1" customWidth="1"/>
    <col min="5117" max="5117" width="8.625" style="6" customWidth="1"/>
    <col min="5118" max="5120" width="9" style="6" customWidth="1"/>
    <col min="5121" max="5121" width="11.625" style="6" customWidth="1"/>
    <col min="5122" max="5122" width="9" style="6" customWidth="1"/>
    <col min="5123" max="5123" width="11.25" style="6" customWidth="1"/>
    <col min="5124" max="5124" width="11.625" style="6" customWidth="1"/>
    <col min="5125" max="5125" width="12" style="6" customWidth="1"/>
    <col min="5126" max="5127" width="11.625" style="6" customWidth="1"/>
    <col min="5128" max="5128" width="10.875" style="6" customWidth="1"/>
    <col min="5129" max="5129" width="17.25" style="6" customWidth="1"/>
    <col min="5130" max="5130" width="13.75" style="6" customWidth="1"/>
    <col min="5131" max="5131" width="12.25" style="6" customWidth="1"/>
    <col min="5132" max="5132" width="14.125" style="6" customWidth="1"/>
    <col min="5133" max="5370" width="9" style="6"/>
    <col min="5371" max="5371" width="4" style="6" customWidth="1"/>
    <col min="5372" max="5372" width="26.5" style="6" bestFit="1" customWidth="1"/>
    <col min="5373" max="5373" width="8.625" style="6" customWidth="1"/>
    <col min="5374" max="5376" width="9" style="6" customWidth="1"/>
    <col min="5377" max="5377" width="11.625" style="6" customWidth="1"/>
    <col min="5378" max="5378" width="9" style="6" customWidth="1"/>
    <col min="5379" max="5379" width="11.25" style="6" customWidth="1"/>
    <col min="5380" max="5380" width="11.625" style="6" customWidth="1"/>
    <col min="5381" max="5381" width="12" style="6" customWidth="1"/>
    <col min="5382" max="5383" width="11.625" style="6" customWidth="1"/>
    <col min="5384" max="5384" width="10.875" style="6" customWidth="1"/>
    <col min="5385" max="5385" width="17.25" style="6" customWidth="1"/>
    <col min="5386" max="5386" width="13.75" style="6" customWidth="1"/>
    <col min="5387" max="5387" width="12.25" style="6" customWidth="1"/>
    <col min="5388" max="5388" width="14.125" style="6" customWidth="1"/>
    <col min="5389" max="5626" width="9" style="6"/>
    <col min="5627" max="5627" width="4" style="6" customWidth="1"/>
    <col min="5628" max="5628" width="26.5" style="6" bestFit="1" customWidth="1"/>
    <col min="5629" max="5629" width="8.625" style="6" customWidth="1"/>
    <col min="5630" max="5632" width="9" style="6" customWidth="1"/>
    <col min="5633" max="5633" width="11.625" style="6" customWidth="1"/>
    <col min="5634" max="5634" width="9" style="6" customWidth="1"/>
    <col min="5635" max="5635" width="11.25" style="6" customWidth="1"/>
    <col min="5636" max="5636" width="11.625" style="6" customWidth="1"/>
    <col min="5637" max="5637" width="12" style="6" customWidth="1"/>
    <col min="5638" max="5639" width="11.625" style="6" customWidth="1"/>
    <col min="5640" max="5640" width="10.875" style="6" customWidth="1"/>
    <col min="5641" max="5641" width="17.25" style="6" customWidth="1"/>
    <col min="5642" max="5642" width="13.75" style="6" customWidth="1"/>
    <col min="5643" max="5643" width="12.25" style="6" customWidth="1"/>
    <col min="5644" max="5644" width="14.125" style="6" customWidth="1"/>
    <col min="5645" max="5882" width="9" style="6"/>
    <col min="5883" max="5883" width="4" style="6" customWidth="1"/>
    <col min="5884" max="5884" width="26.5" style="6" bestFit="1" customWidth="1"/>
    <col min="5885" max="5885" width="8.625" style="6" customWidth="1"/>
    <col min="5886" max="5888" width="9" style="6" customWidth="1"/>
    <col min="5889" max="5889" width="11.625" style="6" customWidth="1"/>
    <col min="5890" max="5890" width="9" style="6" customWidth="1"/>
    <col min="5891" max="5891" width="11.25" style="6" customWidth="1"/>
    <col min="5892" max="5892" width="11.625" style="6" customWidth="1"/>
    <col min="5893" max="5893" width="12" style="6" customWidth="1"/>
    <col min="5894" max="5895" width="11.625" style="6" customWidth="1"/>
    <col min="5896" max="5896" width="10.875" style="6" customWidth="1"/>
    <col min="5897" max="5897" width="17.25" style="6" customWidth="1"/>
    <col min="5898" max="5898" width="13.75" style="6" customWidth="1"/>
    <col min="5899" max="5899" width="12.25" style="6" customWidth="1"/>
    <col min="5900" max="5900" width="14.125" style="6" customWidth="1"/>
    <col min="5901" max="6138" width="9" style="6"/>
    <col min="6139" max="6139" width="4" style="6" customWidth="1"/>
    <col min="6140" max="6140" width="26.5" style="6" bestFit="1" customWidth="1"/>
    <col min="6141" max="6141" width="8.625" style="6" customWidth="1"/>
    <col min="6142" max="6144" width="9" style="6" customWidth="1"/>
    <col min="6145" max="6145" width="11.625" style="6" customWidth="1"/>
    <col min="6146" max="6146" width="9" style="6" customWidth="1"/>
    <col min="6147" max="6147" width="11.25" style="6" customWidth="1"/>
    <col min="6148" max="6148" width="11.625" style="6" customWidth="1"/>
    <col min="6149" max="6149" width="12" style="6" customWidth="1"/>
    <col min="6150" max="6151" width="11.625" style="6" customWidth="1"/>
    <col min="6152" max="6152" width="10.875" style="6" customWidth="1"/>
    <col min="6153" max="6153" width="17.25" style="6" customWidth="1"/>
    <col min="6154" max="6154" width="13.75" style="6" customWidth="1"/>
    <col min="6155" max="6155" width="12.25" style="6" customWidth="1"/>
    <col min="6156" max="6156" width="14.125" style="6" customWidth="1"/>
    <col min="6157" max="6394" width="9" style="6"/>
    <col min="6395" max="6395" width="4" style="6" customWidth="1"/>
    <col min="6396" max="6396" width="26.5" style="6" bestFit="1" customWidth="1"/>
    <col min="6397" max="6397" width="8.625" style="6" customWidth="1"/>
    <col min="6398" max="6400" width="9" style="6" customWidth="1"/>
    <col min="6401" max="6401" width="11.625" style="6" customWidth="1"/>
    <col min="6402" max="6402" width="9" style="6" customWidth="1"/>
    <col min="6403" max="6403" width="11.25" style="6" customWidth="1"/>
    <col min="6404" max="6404" width="11.625" style="6" customWidth="1"/>
    <col min="6405" max="6405" width="12" style="6" customWidth="1"/>
    <col min="6406" max="6407" width="11.625" style="6" customWidth="1"/>
    <col min="6408" max="6408" width="10.875" style="6" customWidth="1"/>
    <col min="6409" max="6409" width="17.25" style="6" customWidth="1"/>
    <col min="6410" max="6410" width="13.75" style="6" customWidth="1"/>
    <col min="6411" max="6411" width="12.25" style="6" customWidth="1"/>
    <col min="6412" max="6412" width="14.125" style="6" customWidth="1"/>
    <col min="6413" max="6650" width="9" style="6"/>
    <col min="6651" max="6651" width="4" style="6" customWidth="1"/>
    <col min="6652" max="6652" width="26.5" style="6" bestFit="1" customWidth="1"/>
    <col min="6653" max="6653" width="8.625" style="6" customWidth="1"/>
    <col min="6654" max="6656" width="9" style="6" customWidth="1"/>
    <col min="6657" max="6657" width="11.625" style="6" customWidth="1"/>
    <col min="6658" max="6658" width="9" style="6" customWidth="1"/>
    <col min="6659" max="6659" width="11.25" style="6" customWidth="1"/>
    <col min="6660" max="6660" width="11.625" style="6" customWidth="1"/>
    <col min="6661" max="6661" width="12" style="6" customWidth="1"/>
    <col min="6662" max="6663" width="11.625" style="6" customWidth="1"/>
    <col min="6664" max="6664" width="10.875" style="6" customWidth="1"/>
    <col min="6665" max="6665" width="17.25" style="6" customWidth="1"/>
    <col min="6666" max="6666" width="13.75" style="6" customWidth="1"/>
    <col min="6667" max="6667" width="12.25" style="6" customWidth="1"/>
    <col min="6668" max="6668" width="14.125" style="6" customWidth="1"/>
    <col min="6669" max="6906" width="9" style="6"/>
    <col min="6907" max="6907" width="4" style="6" customWidth="1"/>
    <col min="6908" max="6908" width="26.5" style="6" bestFit="1" customWidth="1"/>
    <col min="6909" max="6909" width="8.625" style="6" customWidth="1"/>
    <col min="6910" max="6912" width="9" style="6" customWidth="1"/>
    <col min="6913" max="6913" width="11.625" style="6" customWidth="1"/>
    <col min="6914" max="6914" width="9" style="6" customWidth="1"/>
    <col min="6915" max="6915" width="11.25" style="6" customWidth="1"/>
    <col min="6916" max="6916" width="11.625" style="6" customWidth="1"/>
    <col min="6917" max="6917" width="12" style="6" customWidth="1"/>
    <col min="6918" max="6919" width="11.625" style="6" customWidth="1"/>
    <col min="6920" max="6920" width="10.875" style="6" customWidth="1"/>
    <col min="6921" max="6921" width="17.25" style="6" customWidth="1"/>
    <col min="6922" max="6922" width="13.75" style="6" customWidth="1"/>
    <col min="6923" max="6923" width="12.25" style="6" customWidth="1"/>
    <col min="6924" max="6924" width="14.125" style="6" customWidth="1"/>
    <col min="6925" max="7162" width="9" style="6"/>
    <col min="7163" max="7163" width="4" style="6" customWidth="1"/>
    <col min="7164" max="7164" width="26.5" style="6" bestFit="1" customWidth="1"/>
    <col min="7165" max="7165" width="8.625" style="6" customWidth="1"/>
    <col min="7166" max="7168" width="9" style="6" customWidth="1"/>
    <col min="7169" max="7169" width="11.625" style="6" customWidth="1"/>
    <col min="7170" max="7170" width="9" style="6" customWidth="1"/>
    <col min="7171" max="7171" width="11.25" style="6" customWidth="1"/>
    <col min="7172" max="7172" width="11.625" style="6" customWidth="1"/>
    <col min="7173" max="7173" width="12" style="6" customWidth="1"/>
    <col min="7174" max="7175" width="11.625" style="6" customWidth="1"/>
    <col min="7176" max="7176" width="10.875" style="6" customWidth="1"/>
    <col min="7177" max="7177" width="17.25" style="6" customWidth="1"/>
    <col min="7178" max="7178" width="13.75" style="6" customWidth="1"/>
    <col min="7179" max="7179" width="12.25" style="6" customWidth="1"/>
    <col min="7180" max="7180" width="14.125" style="6" customWidth="1"/>
    <col min="7181" max="7418" width="9" style="6"/>
    <col min="7419" max="7419" width="4" style="6" customWidth="1"/>
    <col min="7420" max="7420" width="26.5" style="6" bestFit="1" customWidth="1"/>
    <col min="7421" max="7421" width="8.625" style="6" customWidth="1"/>
    <col min="7422" max="7424" width="9" style="6" customWidth="1"/>
    <col min="7425" max="7425" width="11.625" style="6" customWidth="1"/>
    <col min="7426" max="7426" width="9" style="6" customWidth="1"/>
    <col min="7427" max="7427" width="11.25" style="6" customWidth="1"/>
    <col min="7428" max="7428" width="11.625" style="6" customWidth="1"/>
    <col min="7429" max="7429" width="12" style="6" customWidth="1"/>
    <col min="7430" max="7431" width="11.625" style="6" customWidth="1"/>
    <col min="7432" max="7432" width="10.875" style="6" customWidth="1"/>
    <col min="7433" max="7433" width="17.25" style="6" customWidth="1"/>
    <col min="7434" max="7434" width="13.75" style="6" customWidth="1"/>
    <col min="7435" max="7435" width="12.25" style="6" customWidth="1"/>
    <col min="7436" max="7436" width="14.125" style="6" customWidth="1"/>
    <col min="7437" max="7674" width="9" style="6"/>
    <col min="7675" max="7675" width="4" style="6" customWidth="1"/>
    <col min="7676" max="7676" width="26.5" style="6" bestFit="1" customWidth="1"/>
    <col min="7677" max="7677" width="8.625" style="6" customWidth="1"/>
    <col min="7678" max="7680" width="9" style="6" customWidth="1"/>
    <col min="7681" max="7681" width="11.625" style="6" customWidth="1"/>
    <col min="7682" max="7682" width="9" style="6" customWidth="1"/>
    <col min="7683" max="7683" width="11.25" style="6" customWidth="1"/>
    <col min="7684" max="7684" width="11.625" style="6" customWidth="1"/>
    <col min="7685" max="7685" width="12" style="6" customWidth="1"/>
    <col min="7686" max="7687" width="11.625" style="6" customWidth="1"/>
    <col min="7688" max="7688" width="10.875" style="6" customWidth="1"/>
    <col min="7689" max="7689" width="17.25" style="6" customWidth="1"/>
    <col min="7690" max="7690" width="13.75" style="6" customWidth="1"/>
    <col min="7691" max="7691" width="12.25" style="6" customWidth="1"/>
    <col min="7692" max="7692" width="14.125" style="6" customWidth="1"/>
    <col min="7693" max="7930" width="9" style="6"/>
    <col min="7931" max="7931" width="4" style="6" customWidth="1"/>
    <col min="7932" max="7932" width="26.5" style="6" bestFit="1" customWidth="1"/>
    <col min="7933" max="7933" width="8.625" style="6" customWidth="1"/>
    <col min="7934" max="7936" width="9" style="6" customWidth="1"/>
    <col min="7937" max="7937" width="11.625" style="6" customWidth="1"/>
    <col min="7938" max="7938" width="9" style="6" customWidth="1"/>
    <col min="7939" max="7939" width="11.25" style="6" customWidth="1"/>
    <col min="7940" max="7940" width="11.625" style="6" customWidth="1"/>
    <col min="7941" max="7941" width="12" style="6" customWidth="1"/>
    <col min="7942" max="7943" width="11.625" style="6" customWidth="1"/>
    <col min="7944" max="7944" width="10.875" style="6" customWidth="1"/>
    <col min="7945" max="7945" width="17.25" style="6" customWidth="1"/>
    <col min="7946" max="7946" width="13.75" style="6" customWidth="1"/>
    <col min="7947" max="7947" width="12.25" style="6" customWidth="1"/>
    <col min="7948" max="7948" width="14.125" style="6" customWidth="1"/>
    <col min="7949" max="8186" width="9" style="6"/>
    <col min="8187" max="8187" width="4" style="6" customWidth="1"/>
    <col min="8188" max="8188" width="26.5" style="6" bestFit="1" customWidth="1"/>
    <col min="8189" max="8189" width="8.625" style="6" customWidth="1"/>
    <col min="8190" max="8192" width="9" style="6" customWidth="1"/>
    <col min="8193" max="8193" width="11.625" style="6" customWidth="1"/>
    <col min="8194" max="8194" width="9" style="6" customWidth="1"/>
    <col min="8195" max="8195" width="11.25" style="6" customWidth="1"/>
    <col min="8196" max="8196" width="11.625" style="6" customWidth="1"/>
    <col min="8197" max="8197" width="12" style="6" customWidth="1"/>
    <col min="8198" max="8199" width="11.625" style="6" customWidth="1"/>
    <col min="8200" max="8200" width="10.875" style="6" customWidth="1"/>
    <col min="8201" max="8201" width="17.25" style="6" customWidth="1"/>
    <col min="8202" max="8202" width="13.75" style="6" customWidth="1"/>
    <col min="8203" max="8203" width="12.25" style="6" customWidth="1"/>
    <col min="8204" max="8204" width="14.125" style="6" customWidth="1"/>
    <col min="8205" max="8442" width="9" style="6"/>
    <col min="8443" max="8443" width="4" style="6" customWidth="1"/>
    <col min="8444" max="8444" width="26.5" style="6" bestFit="1" customWidth="1"/>
    <col min="8445" max="8445" width="8.625" style="6" customWidth="1"/>
    <col min="8446" max="8448" width="9" style="6" customWidth="1"/>
    <col min="8449" max="8449" width="11.625" style="6" customWidth="1"/>
    <col min="8450" max="8450" width="9" style="6" customWidth="1"/>
    <col min="8451" max="8451" width="11.25" style="6" customWidth="1"/>
    <col min="8452" max="8452" width="11.625" style="6" customWidth="1"/>
    <col min="8453" max="8453" width="12" style="6" customWidth="1"/>
    <col min="8454" max="8455" width="11.625" style="6" customWidth="1"/>
    <col min="8456" max="8456" width="10.875" style="6" customWidth="1"/>
    <col min="8457" max="8457" width="17.25" style="6" customWidth="1"/>
    <col min="8458" max="8458" width="13.75" style="6" customWidth="1"/>
    <col min="8459" max="8459" width="12.25" style="6" customWidth="1"/>
    <col min="8460" max="8460" width="14.125" style="6" customWidth="1"/>
    <col min="8461" max="8698" width="9" style="6"/>
    <col min="8699" max="8699" width="4" style="6" customWidth="1"/>
    <col min="8700" max="8700" width="26.5" style="6" bestFit="1" customWidth="1"/>
    <col min="8701" max="8701" width="8.625" style="6" customWidth="1"/>
    <col min="8702" max="8704" width="9" style="6" customWidth="1"/>
    <col min="8705" max="8705" width="11.625" style="6" customWidth="1"/>
    <col min="8706" max="8706" width="9" style="6" customWidth="1"/>
    <col min="8707" max="8707" width="11.25" style="6" customWidth="1"/>
    <col min="8708" max="8708" width="11.625" style="6" customWidth="1"/>
    <col min="8709" max="8709" width="12" style="6" customWidth="1"/>
    <col min="8710" max="8711" width="11.625" style="6" customWidth="1"/>
    <col min="8712" max="8712" width="10.875" style="6" customWidth="1"/>
    <col min="8713" max="8713" width="17.25" style="6" customWidth="1"/>
    <col min="8714" max="8714" width="13.75" style="6" customWidth="1"/>
    <col min="8715" max="8715" width="12.25" style="6" customWidth="1"/>
    <col min="8716" max="8716" width="14.125" style="6" customWidth="1"/>
    <col min="8717" max="8954" width="9" style="6"/>
    <col min="8955" max="8955" width="4" style="6" customWidth="1"/>
    <col min="8956" max="8956" width="26.5" style="6" bestFit="1" customWidth="1"/>
    <col min="8957" max="8957" width="8.625" style="6" customWidth="1"/>
    <col min="8958" max="8960" width="9" style="6" customWidth="1"/>
    <col min="8961" max="8961" width="11.625" style="6" customWidth="1"/>
    <col min="8962" max="8962" width="9" style="6" customWidth="1"/>
    <col min="8963" max="8963" width="11.25" style="6" customWidth="1"/>
    <col min="8964" max="8964" width="11.625" style="6" customWidth="1"/>
    <col min="8965" max="8965" width="12" style="6" customWidth="1"/>
    <col min="8966" max="8967" width="11.625" style="6" customWidth="1"/>
    <col min="8968" max="8968" width="10.875" style="6" customWidth="1"/>
    <col min="8969" max="8969" width="17.25" style="6" customWidth="1"/>
    <col min="8970" max="8970" width="13.75" style="6" customWidth="1"/>
    <col min="8971" max="8971" width="12.25" style="6" customWidth="1"/>
    <col min="8972" max="8972" width="14.125" style="6" customWidth="1"/>
    <col min="8973" max="9210" width="9" style="6"/>
    <col min="9211" max="9211" width="4" style="6" customWidth="1"/>
    <col min="9212" max="9212" width="26.5" style="6" bestFit="1" customWidth="1"/>
    <col min="9213" max="9213" width="8.625" style="6" customWidth="1"/>
    <col min="9214" max="9216" width="9" style="6" customWidth="1"/>
    <col min="9217" max="9217" width="11.625" style="6" customWidth="1"/>
    <col min="9218" max="9218" width="9" style="6" customWidth="1"/>
    <col min="9219" max="9219" width="11.25" style="6" customWidth="1"/>
    <col min="9220" max="9220" width="11.625" style="6" customWidth="1"/>
    <col min="9221" max="9221" width="12" style="6" customWidth="1"/>
    <col min="9222" max="9223" width="11.625" style="6" customWidth="1"/>
    <col min="9224" max="9224" width="10.875" style="6" customWidth="1"/>
    <col min="9225" max="9225" width="17.25" style="6" customWidth="1"/>
    <col min="9226" max="9226" width="13.75" style="6" customWidth="1"/>
    <col min="9227" max="9227" width="12.25" style="6" customWidth="1"/>
    <col min="9228" max="9228" width="14.125" style="6" customWidth="1"/>
    <col min="9229" max="9466" width="9" style="6"/>
    <col min="9467" max="9467" width="4" style="6" customWidth="1"/>
    <col min="9468" max="9468" width="26.5" style="6" bestFit="1" customWidth="1"/>
    <col min="9469" max="9469" width="8.625" style="6" customWidth="1"/>
    <col min="9470" max="9472" width="9" style="6" customWidth="1"/>
    <col min="9473" max="9473" width="11.625" style="6" customWidth="1"/>
    <col min="9474" max="9474" width="9" style="6" customWidth="1"/>
    <col min="9475" max="9475" width="11.25" style="6" customWidth="1"/>
    <col min="9476" max="9476" width="11.625" style="6" customWidth="1"/>
    <col min="9477" max="9477" width="12" style="6" customWidth="1"/>
    <col min="9478" max="9479" width="11.625" style="6" customWidth="1"/>
    <col min="9480" max="9480" width="10.875" style="6" customWidth="1"/>
    <col min="9481" max="9481" width="17.25" style="6" customWidth="1"/>
    <col min="9482" max="9482" width="13.75" style="6" customWidth="1"/>
    <col min="9483" max="9483" width="12.25" style="6" customWidth="1"/>
    <col min="9484" max="9484" width="14.125" style="6" customWidth="1"/>
    <col min="9485" max="9722" width="9" style="6"/>
    <col min="9723" max="9723" width="4" style="6" customWidth="1"/>
    <col min="9724" max="9724" width="26.5" style="6" bestFit="1" customWidth="1"/>
    <col min="9725" max="9725" width="8.625" style="6" customWidth="1"/>
    <col min="9726" max="9728" width="9" style="6" customWidth="1"/>
    <col min="9729" max="9729" width="11.625" style="6" customWidth="1"/>
    <col min="9730" max="9730" width="9" style="6" customWidth="1"/>
    <col min="9731" max="9731" width="11.25" style="6" customWidth="1"/>
    <col min="9732" max="9732" width="11.625" style="6" customWidth="1"/>
    <col min="9733" max="9733" width="12" style="6" customWidth="1"/>
    <col min="9734" max="9735" width="11.625" style="6" customWidth="1"/>
    <col min="9736" max="9736" width="10.875" style="6" customWidth="1"/>
    <col min="9737" max="9737" width="17.25" style="6" customWidth="1"/>
    <col min="9738" max="9738" width="13.75" style="6" customWidth="1"/>
    <col min="9739" max="9739" width="12.25" style="6" customWidth="1"/>
    <col min="9740" max="9740" width="14.125" style="6" customWidth="1"/>
    <col min="9741" max="9978" width="9" style="6"/>
    <col min="9979" max="9979" width="4" style="6" customWidth="1"/>
    <col min="9980" max="9980" width="26.5" style="6" bestFit="1" customWidth="1"/>
    <col min="9981" max="9981" width="8.625" style="6" customWidth="1"/>
    <col min="9982" max="9984" width="9" style="6" customWidth="1"/>
    <col min="9985" max="9985" width="11.625" style="6" customWidth="1"/>
    <col min="9986" max="9986" width="9" style="6" customWidth="1"/>
    <col min="9987" max="9987" width="11.25" style="6" customWidth="1"/>
    <col min="9988" max="9988" width="11.625" style="6" customWidth="1"/>
    <col min="9989" max="9989" width="12" style="6" customWidth="1"/>
    <col min="9990" max="9991" width="11.625" style="6" customWidth="1"/>
    <col min="9992" max="9992" width="10.875" style="6" customWidth="1"/>
    <col min="9993" max="9993" width="17.25" style="6" customWidth="1"/>
    <col min="9994" max="9994" width="13.75" style="6" customWidth="1"/>
    <col min="9995" max="9995" width="12.25" style="6" customWidth="1"/>
    <col min="9996" max="9996" width="14.125" style="6" customWidth="1"/>
    <col min="9997" max="10234" width="9" style="6"/>
    <col min="10235" max="10235" width="4" style="6" customWidth="1"/>
    <col min="10236" max="10236" width="26.5" style="6" bestFit="1" customWidth="1"/>
    <col min="10237" max="10237" width="8.625" style="6" customWidth="1"/>
    <col min="10238" max="10240" width="9" style="6" customWidth="1"/>
    <col min="10241" max="10241" width="11.625" style="6" customWidth="1"/>
    <col min="10242" max="10242" width="9" style="6" customWidth="1"/>
    <col min="10243" max="10243" width="11.25" style="6" customWidth="1"/>
    <col min="10244" max="10244" width="11.625" style="6" customWidth="1"/>
    <col min="10245" max="10245" width="12" style="6" customWidth="1"/>
    <col min="10246" max="10247" width="11.625" style="6" customWidth="1"/>
    <col min="10248" max="10248" width="10.875" style="6" customWidth="1"/>
    <col min="10249" max="10249" width="17.25" style="6" customWidth="1"/>
    <col min="10250" max="10250" width="13.75" style="6" customWidth="1"/>
    <col min="10251" max="10251" width="12.25" style="6" customWidth="1"/>
    <col min="10252" max="10252" width="14.125" style="6" customWidth="1"/>
    <col min="10253" max="10490" width="9" style="6"/>
    <col min="10491" max="10491" width="4" style="6" customWidth="1"/>
    <col min="10492" max="10492" width="26.5" style="6" bestFit="1" customWidth="1"/>
    <col min="10493" max="10493" width="8.625" style="6" customWidth="1"/>
    <col min="10494" max="10496" width="9" style="6" customWidth="1"/>
    <col min="10497" max="10497" width="11.625" style="6" customWidth="1"/>
    <col min="10498" max="10498" width="9" style="6" customWidth="1"/>
    <col min="10499" max="10499" width="11.25" style="6" customWidth="1"/>
    <col min="10500" max="10500" width="11.625" style="6" customWidth="1"/>
    <col min="10501" max="10501" width="12" style="6" customWidth="1"/>
    <col min="10502" max="10503" width="11.625" style="6" customWidth="1"/>
    <col min="10504" max="10504" width="10.875" style="6" customWidth="1"/>
    <col min="10505" max="10505" width="17.25" style="6" customWidth="1"/>
    <col min="10506" max="10506" width="13.75" style="6" customWidth="1"/>
    <col min="10507" max="10507" width="12.25" style="6" customWidth="1"/>
    <col min="10508" max="10508" width="14.125" style="6" customWidth="1"/>
    <col min="10509" max="10746" width="9" style="6"/>
    <col min="10747" max="10747" width="4" style="6" customWidth="1"/>
    <col min="10748" max="10748" width="26.5" style="6" bestFit="1" customWidth="1"/>
    <col min="10749" max="10749" width="8.625" style="6" customWidth="1"/>
    <col min="10750" max="10752" width="9" style="6" customWidth="1"/>
    <col min="10753" max="10753" width="11.625" style="6" customWidth="1"/>
    <col min="10754" max="10754" width="9" style="6" customWidth="1"/>
    <col min="10755" max="10755" width="11.25" style="6" customWidth="1"/>
    <col min="10756" max="10756" width="11.625" style="6" customWidth="1"/>
    <col min="10757" max="10757" width="12" style="6" customWidth="1"/>
    <col min="10758" max="10759" width="11.625" style="6" customWidth="1"/>
    <col min="10760" max="10760" width="10.875" style="6" customWidth="1"/>
    <col min="10761" max="10761" width="17.25" style="6" customWidth="1"/>
    <col min="10762" max="10762" width="13.75" style="6" customWidth="1"/>
    <col min="10763" max="10763" width="12.25" style="6" customWidth="1"/>
    <col min="10764" max="10764" width="14.125" style="6" customWidth="1"/>
    <col min="10765" max="11002" width="9" style="6"/>
    <col min="11003" max="11003" width="4" style="6" customWidth="1"/>
    <col min="11004" max="11004" width="26.5" style="6" bestFit="1" customWidth="1"/>
    <col min="11005" max="11005" width="8.625" style="6" customWidth="1"/>
    <col min="11006" max="11008" width="9" style="6" customWidth="1"/>
    <col min="11009" max="11009" width="11.625" style="6" customWidth="1"/>
    <col min="11010" max="11010" width="9" style="6" customWidth="1"/>
    <col min="11011" max="11011" width="11.25" style="6" customWidth="1"/>
    <col min="11012" max="11012" width="11.625" style="6" customWidth="1"/>
    <col min="11013" max="11013" width="12" style="6" customWidth="1"/>
    <col min="11014" max="11015" width="11.625" style="6" customWidth="1"/>
    <col min="11016" max="11016" width="10.875" style="6" customWidth="1"/>
    <col min="11017" max="11017" width="17.25" style="6" customWidth="1"/>
    <col min="11018" max="11018" width="13.75" style="6" customWidth="1"/>
    <col min="11019" max="11019" width="12.25" style="6" customWidth="1"/>
    <col min="11020" max="11020" width="14.125" style="6" customWidth="1"/>
    <col min="11021" max="11258" width="9" style="6"/>
    <col min="11259" max="11259" width="4" style="6" customWidth="1"/>
    <col min="11260" max="11260" width="26.5" style="6" bestFit="1" customWidth="1"/>
    <col min="11261" max="11261" width="8.625" style="6" customWidth="1"/>
    <col min="11262" max="11264" width="9" style="6" customWidth="1"/>
    <col min="11265" max="11265" width="11.625" style="6" customWidth="1"/>
    <col min="11266" max="11266" width="9" style="6" customWidth="1"/>
    <col min="11267" max="11267" width="11.25" style="6" customWidth="1"/>
    <col min="11268" max="11268" width="11.625" style="6" customWidth="1"/>
    <col min="11269" max="11269" width="12" style="6" customWidth="1"/>
    <col min="11270" max="11271" width="11.625" style="6" customWidth="1"/>
    <col min="11272" max="11272" width="10.875" style="6" customWidth="1"/>
    <col min="11273" max="11273" width="17.25" style="6" customWidth="1"/>
    <col min="11274" max="11274" width="13.75" style="6" customWidth="1"/>
    <col min="11275" max="11275" width="12.25" style="6" customWidth="1"/>
    <col min="11276" max="11276" width="14.125" style="6" customWidth="1"/>
    <col min="11277" max="11514" width="9" style="6"/>
    <col min="11515" max="11515" width="4" style="6" customWidth="1"/>
    <col min="11516" max="11516" width="26.5" style="6" bestFit="1" customWidth="1"/>
    <col min="11517" max="11517" width="8.625" style="6" customWidth="1"/>
    <col min="11518" max="11520" width="9" style="6" customWidth="1"/>
    <col min="11521" max="11521" width="11.625" style="6" customWidth="1"/>
    <col min="11522" max="11522" width="9" style="6" customWidth="1"/>
    <col min="11523" max="11523" width="11.25" style="6" customWidth="1"/>
    <col min="11524" max="11524" width="11.625" style="6" customWidth="1"/>
    <col min="11525" max="11525" width="12" style="6" customWidth="1"/>
    <col min="11526" max="11527" width="11.625" style="6" customWidth="1"/>
    <col min="11528" max="11528" width="10.875" style="6" customWidth="1"/>
    <col min="11529" max="11529" width="17.25" style="6" customWidth="1"/>
    <col min="11530" max="11530" width="13.75" style="6" customWidth="1"/>
    <col min="11531" max="11531" width="12.25" style="6" customWidth="1"/>
    <col min="11532" max="11532" width="14.125" style="6" customWidth="1"/>
    <col min="11533" max="11770" width="9" style="6"/>
    <col min="11771" max="11771" width="4" style="6" customWidth="1"/>
    <col min="11772" max="11772" width="26.5" style="6" bestFit="1" customWidth="1"/>
    <col min="11773" max="11773" width="8.625" style="6" customWidth="1"/>
    <col min="11774" max="11776" width="9" style="6" customWidth="1"/>
    <col min="11777" max="11777" width="11.625" style="6" customWidth="1"/>
    <col min="11778" max="11778" width="9" style="6" customWidth="1"/>
    <col min="11779" max="11779" width="11.25" style="6" customWidth="1"/>
    <col min="11780" max="11780" width="11.625" style="6" customWidth="1"/>
    <col min="11781" max="11781" width="12" style="6" customWidth="1"/>
    <col min="11782" max="11783" width="11.625" style="6" customWidth="1"/>
    <col min="11784" max="11784" width="10.875" style="6" customWidth="1"/>
    <col min="11785" max="11785" width="17.25" style="6" customWidth="1"/>
    <col min="11786" max="11786" width="13.75" style="6" customWidth="1"/>
    <col min="11787" max="11787" width="12.25" style="6" customWidth="1"/>
    <col min="11788" max="11788" width="14.125" style="6" customWidth="1"/>
    <col min="11789" max="12026" width="9" style="6"/>
    <col min="12027" max="12027" width="4" style="6" customWidth="1"/>
    <col min="12028" max="12028" width="26.5" style="6" bestFit="1" customWidth="1"/>
    <col min="12029" max="12029" width="8.625" style="6" customWidth="1"/>
    <col min="12030" max="12032" width="9" style="6" customWidth="1"/>
    <col min="12033" max="12033" width="11.625" style="6" customWidth="1"/>
    <col min="12034" max="12034" width="9" style="6" customWidth="1"/>
    <col min="12035" max="12035" width="11.25" style="6" customWidth="1"/>
    <col min="12036" max="12036" width="11.625" style="6" customWidth="1"/>
    <col min="12037" max="12037" width="12" style="6" customWidth="1"/>
    <col min="12038" max="12039" width="11.625" style="6" customWidth="1"/>
    <col min="12040" max="12040" width="10.875" style="6" customWidth="1"/>
    <col min="12041" max="12041" width="17.25" style="6" customWidth="1"/>
    <col min="12042" max="12042" width="13.75" style="6" customWidth="1"/>
    <col min="12043" max="12043" width="12.25" style="6" customWidth="1"/>
    <col min="12044" max="12044" width="14.125" style="6" customWidth="1"/>
    <col min="12045" max="12282" width="9" style="6"/>
    <col min="12283" max="12283" width="4" style="6" customWidth="1"/>
    <col min="12284" max="12284" width="26.5" style="6" bestFit="1" customWidth="1"/>
    <col min="12285" max="12285" width="8.625" style="6" customWidth="1"/>
    <col min="12286" max="12288" width="9" style="6" customWidth="1"/>
    <col min="12289" max="12289" width="11.625" style="6" customWidth="1"/>
    <col min="12290" max="12290" width="9" style="6" customWidth="1"/>
    <col min="12291" max="12291" width="11.25" style="6" customWidth="1"/>
    <col min="12292" max="12292" width="11.625" style="6" customWidth="1"/>
    <col min="12293" max="12293" width="12" style="6" customWidth="1"/>
    <col min="12294" max="12295" width="11.625" style="6" customWidth="1"/>
    <col min="12296" max="12296" width="10.875" style="6" customWidth="1"/>
    <col min="12297" max="12297" width="17.25" style="6" customWidth="1"/>
    <col min="12298" max="12298" width="13.75" style="6" customWidth="1"/>
    <col min="12299" max="12299" width="12.25" style="6" customWidth="1"/>
    <col min="12300" max="12300" width="14.125" style="6" customWidth="1"/>
    <col min="12301" max="12538" width="9" style="6"/>
    <col min="12539" max="12539" width="4" style="6" customWidth="1"/>
    <col min="12540" max="12540" width="26.5" style="6" bestFit="1" customWidth="1"/>
    <col min="12541" max="12541" width="8.625" style="6" customWidth="1"/>
    <col min="12542" max="12544" width="9" style="6" customWidth="1"/>
    <col min="12545" max="12545" width="11.625" style="6" customWidth="1"/>
    <col min="12546" max="12546" width="9" style="6" customWidth="1"/>
    <col min="12547" max="12547" width="11.25" style="6" customWidth="1"/>
    <col min="12548" max="12548" width="11.625" style="6" customWidth="1"/>
    <col min="12549" max="12549" width="12" style="6" customWidth="1"/>
    <col min="12550" max="12551" width="11.625" style="6" customWidth="1"/>
    <col min="12552" max="12552" width="10.875" style="6" customWidth="1"/>
    <col min="12553" max="12553" width="17.25" style="6" customWidth="1"/>
    <col min="12554" max="12554" width="13.75" style="6" customWidth="1"/>
    <col min="12555" max="12555" width="12.25" style="6" customWidth="1"/>
    <col min="12556" max="12556" width="14.125" style="6" customWidth="1"/>
    <col min="12557" max="12794" width="9" style="6"/>
    <col min="12795" max="12795" width="4" style="6" customWidth="1"/>
    <col min="12796" max="12796" width="26.5" style="6" bestFit="1" customWidth="1"/>
    <col min="12797" max="12797" width="8.625" style="6" customWidth="1"/>
    <col min="12798" max="12800" width="9" style="6" customWidth="1"/>
    <col min="12801" max="12801" width="11.625" style="6" customWidth="1"/>
    <col min="12802" max="12802" width="9" style="6" customWidth="1"/>
    <col min="12803" max="12803" width="11.25" style="6" customWidth="1"/>
    <col min="12804" max="12804" width="11.625" style="6" customWidth="1"/>
    <col min="12805" max="12805" width="12" style="6" customWidth="1"/>
    <col min="12806" max="12807" width="11.625" style="6" customWidth="1"/>
    <col min="12808" max="12808" width="10.875" style="6" customWidth="1"/>
    <col min="12809" max="12809" width="17.25" style="6" customWidth="1"/>
    <col min="12810" max="12810" width="13.75" style="6" customWidth="1"/>
    <col min="12811" max="12811" width="12.25" style="6" customWidth="1"/>
    <col min="12812" max="12812" width="14.125" style="6" customWidth="1"/>
    <col min="12813" max="13050" width="9" style="6"/>
    <col min="13051" max="13051" width="4" style="6" customWidth="1"/>
    <col min="13052" max="13052" width="26.5" style="6" bestFit="1" customWidth="1"/>
    <col min="13053" max="13053" width="8.625" style="6" customWidth="1"/>
    <col min="13054" max="13056" width="9" style="6" customWidth="1"/>
    <col min="13057" max="13057" width="11.625" style="6" customWidth="1"/>
    <col min="13058" max="13058" width="9" style="6" customWidth="1"/>
    <col min="13059" max="13059" width="11.25" style="6" customWidth="1"/>
    <col min="13060" max="13060" width="11.625" style="6" customWidth="1"/>
    <col min="13061" max="13061" width="12" style="6" customWidth="1"/>
    <col min="13062" max="13063" width="11.625" style="6" customWidth="1"/>
    <col min="13064" max="13064" width="10.875" style="6" customWidth="1"/>
    <col min="13065" max="13065" width="17.25" style="6" customWidth="1"/>
    <col min="13066" max="13066" width="13.75" style="6" customWidth="1"/>
    <col min="13067" max="13067" width="12.25" style="6" customWidth="1"/>
    <col min="13068" max="13068" width="14.125" style="6" customWidth="1"/>
    <col min="13069" max="13306" width="9" style="6"/>
    <col min="13307" max="13307" width="4" style="6" customWidth="1"/>
    <col min="13308" max="13308" width="26.5" style="6" bestFit="1" customWidth="1"/>
    <col min="13309" max="13309" width="8.625" style="6" customWidth="1"/>
    <col min="13310" max="13312" width="9" style="6" customWidth="1"/>
    <col min="13313" max="13313" width="11.625" style="6" customWidth="1"/>
    <col min="13314" max="13314" width="9" style="6" customWidth="1"/>
    <col min="13315" max="13315" width="11.25" style="6" customWidth="1"/>
    <col min="13316" max="13316" width="11.625" style="6" customWidth="1"/>
    <col min="13317" max="13317" width="12" style="6" customWidth="1"/>
    <col min="13318" max="13319" width="11.625" style="6" customWidth="1"/>
    <col min="13320" max="13320" width="10.875" style="6" customWidth="1"/>
    <col min="13321" max="13321" width="17.25" style="6" customWidth="1"/>
    <col min="13322" max="13322" width="13.75" style="6" customWidth="1"/>
    <col min="13323" max="13323" width="12.25" style="6" customWidth="1"/>
    <col min="13324" max="13324" width="14.125" style="6" customWidth="1"/>
    <col min="13325" max="13562" width="9" style="6"/>
    <col min="13563" max="13563" width="4" style="6" customWidth="1"/>
    <col min="13564" max="13564" width="26.5" style="6" bestFit="1" customWidth="1"/>
    <col min="13565" max="13565" width="8.625" style="6" customWidth="1"/>
    <col min="13566" max="13568" width="9" style="6" customWidth="1"/>
    <col min="13569" max="13569" width="11.625" style="6" customWidth="1"/>
    <col min="13570" max="13570" width="9" style="6" customWidth="1"/>
    <col min="13571" max="13571" width="11.25" style="6" customWidth="1"/>
    <col min="13572" max="13572" width="11.625" style="6" customWidth="1"/>
    <col min="13573" max="13573" width="12" style="6" customWidth="1"/>
    <col min="13574" max="13575" width="11.625" style="6" customWidth="1"/>
    <col min="13576" max="13576" width="10.875" style="6" customWidth="1"/>
    <col min="13577" max="13577" width="17.25" style="6" customWidth="1"/>
    <col min="13578" max="13578" width="13.75" style="6" customWidth="1"/>
    <col min="13579" max="13579" width="12.25" style="6" customWidth="1"/>
    <col min="13580" max="13580" width="14.125" style="6" customWidth="1"/>
    <col min="13581" max="13818" width="9" style="6"/>
    <col min="13819" max="13819" width="4" style="6" customWidth="1"/>
    <col min="13820" max="13820" width="26.5" style="6" bestFit="1" customWidth="1"/>
    <col min="13821" max="13821" width="8.625" style="6" customWidth="1"/>
    <col min="13822" max="13824" width="9" style="6" customWidth="1"/>
    <col min="13825" max="13825" width="11.625" style="6" customWidth="1"/>
    <col min="13826" max="13826" width="9" style="6" customWidth="1"/>
    <col min="13827" max="13827" width="11.25" style="6" customWidth="1"/>
    <col min="13828" max="13828" width="11.625" style="6" customWidth="1"/>
    <col min="13829" max="13829" width="12" style="6" customWidth="1"/>
    <col min="13830" max="13831" width="11.625" style="6" customWidth="1"/>
    <col min="13832" max="13832" width="10.875" style="6" customWidth="1"/>
    <col min="13833" max="13833" width="17.25" style="6" customWidth="1"/>
    <col min="13834" max="13834" width="13.75" style="6" customWidth="1"/>
    <col min="13835" max="13835" width="12.25" style="6" customWidth="1"/>
    <col min="13836" max="13836" width="14.125" style="6" customWidth="1"/>
    <col min="13837" max="14074" width="9" style="6"/>
    <col min="14075" max="14075" width="4" style="6" customWidth="1"/>
    <col min="14076" max="14076" width="26.5" style="6" bestFit="1" customWidth="1"/>
    <col min="14077" max="14077" width="8.625" style="6" customWidth="1"/>
    <col min="14078" max="14080" width="9" style="6" customWidth="1"/>
    <col min="14081" max="14081" width="11.625" style="6" customWidth="1"/>
    <col min="14082" max="14082" width="9" style="6" customWidth="1"/>
    <col min="14083" max="14083" width="11.25" style="6" customWidth="1"/>
    <col min="14084" max="14084" width="11.625" style="6" customWidth="1"/>
    <col min="14085" max="14085" width="12" style="6" customWidth="1"/>
    <col min="14086" max="14087" width="11.625" style="6" customWidth="1"/>
    <col min="14088" max="14088" width="10.875" style="6" customWidth="1"/>
    <col min="14089" max="14089" width="17.25" style="6" customWidth="1"/>
    <col min="14090" max="14090" width="13.75" style="6" customWidth="1"/>
    <col min="14091" max="14091" width="12.25" style="6" customWidth="1"/>
    <col min="14092" max="14092" width="14.125" style="6" customWidth="1"/>
    <col min="14093" max="14330" width="9" style="6"/>
    <col min="14331" max="14331" width="4" style="6" customWidth="1"/>
    <col min="14332" max="14332" width="26.5" style="6" bestFit="1" customWidth="1"/>
    <col min="14333" max="14333" width="8.625" style="6" customWidth="1"/>
    <col min="14334" max="14336" width="9" style="6" customWidth="1"/>
    <col min="14337" max="14337" width="11.625" style="6" customWidth="1"/>
    <col min="14338" max="14338" width="9" style="6" customWidth="1"/>
    <col min="14339" max="14339" width="11.25" style="6" customWidth="1"/>
    <col min="14340" max="14340" width="11.625" style="6" customWidth="1"/>
    <col min="14341" max="14341" width="12" style="6" customWidth="1"/>
    <col min="14342" max="14343" width="11.625" style="6" customWidth="1"/>
    <col min="14344" max="14344" width="10.875" style="6" customWidth="1"/>
    <col min="14345" max="14345" width="17.25" style="6" customWidth="1"/>
    <col min="14346" max="14346" width="13.75" style="6" customWidth="1"/>
    <col min="14347" max="14347" width="12.25" style="6" customWidth="1"/>
    <col min="14348" max="14348" width="14.125" style="6" customWidth="1"/>
    <col min="14349" max="14586" width="9" style="6"/>
    <col min="14587" max="14587" width="4" style="6" customWidth="1"/>
    <col min="14588" max="14588" width="26.5" style="6" bestFit="1" customWidth="1"/>
    <col min="14589" max="14589" width="8.625" style="6" customWidth="1"/>
    <col min="14590" max="14592" width="9" style="6" customWidth="1"/>
    <col min="14593" max="14593" width="11.625" style="6" customWidth="1"/>
    <col min="14594" max="14594" width="9" style="6" customWidth="1"/>
    <col min="14595" max="14595" width="11.25" style="6" customWidth="1"/>
    <col min="14596" max="14596" width="11.625" style="6" customWidth="1"/>
    <col min="14597" max="14597" width="12" style="6" customWidth="1"/>
    <col min="14598" max="14599" width="11.625" style="6" customWidth="1"/>
    <col min="14600" max="14600" width="10.875" style="6" customWidth="1"/>
    <col min="14601" max="14601" width="17.25" style="6" customWidth="1"/>
    <col min="14602" max="14602" width="13.75" style="6" customWidth="1"/>
    <col min="14603" max="14603" width="12.25" style="6" customWidth="1"/>
    <col min="14604" max="14604" width="14.125" style="6" customWidth="1"/>
    <col min="14605" max="14842" width="9" style="6"/>
    <col min="14843" max="14843" width="4" style="6" customWidth="1"/>
    <col min="14844" max="14844" width="26.5" style="6" bestFit="1" customWidth="1"/>
    <col min="14845" max="14845" width="8.625" style="6" customWidth="1"/>
    <col min="14846" max="14848" width="9" style="6" customWidth="1"/>
    <col min="14849" max="14849" width="11.625" style="6" customWidth="1"/>
    <col min="14850" max="14850" width="9" style="6" customWidth="1"/>
    <col min="14851" max="14851" width="11.25" style="6" customWidth="1"/>
    <col min="14852" max="14852" width="11.625" style="6" customWidth="1"/>
    <col min="14853" max="14853" width="12" style="6" customWidth="1"/>
    <col min="14854" max="14855" width="11.625" style="6" customWidth="1"/>
    <col min="14856" max="14856" width="10.875" style="6" customWidth="1"/>
    <col min="14857" max="14857" width="17.25" style="6" customWidth="1"/>
    <col min="14858" max="14858" width="13.75" style="6" customWidth="1"/>
    <col min="14859" max="14859" width="12.25" style="6" customWidth="1"/>
    <col min="14860" max="14860" width="14.125" style="6" customWidth="1"/>
    <col min="14861" max="15098" width="9" style="6"/>
    <col min="15099" max="15099" width="4" style="6" customWidth="1"/>
    <col min="15100" max="15100" width="26.5" style="6" bestFit="1" customWidth="1"/>
    <col min="15101" max="15101" width="8.625" style="6" customWidth="1"/>
    <col min="15102" max="15104" width="9" style="6" customWidth="1"/>
    <col min="15105" max="15105" width="11.625" style="6" customWidth="1"/>
    <col min="15106" max="15106" width="9" style="6" customWidth="1"/>
    <col min="15107" max="15107" width="11.25" style="6" customWidth="1"/>
    <col min="15108" max="15108" width="11.625" style="6" customWidth="1"/>
    <col min="15109" max="15109" width="12" style="6" customWidth="1"/>
    <col min="15110" max="15111" width="11.625" style="6" customWidth="1"/>
    <col min="15112" max="15112" width="10.875" style="6" customWidth="1"/>
    <col min="15113" max="15113" width="17.25" style="6" customWidth="1"/>
    <col min="15114" max="15114" width="13.75" style="6" customWidth="1"/>
    <col min="15115" max="15115" width="12.25" style="6" customWidth="1"/>
    <col min="15116" max="15116" width="14.125" style="6" customWidth="1"/>
    <col min="15117" max="15354" width="9" style="6"/>
    <col min="15355" max="15355" width="4" style="6" customWidth="1"/>
    <col min="15356" max="15356" width="26.5" style="6" bestFit="1" customWidth="1"/>
    <col min="15357" max="15357" width="8.625" style="6" customWidth="1"/>
    <col min="15358" max="15360" width="9" style="6" customWidth="1"/>
    <col min="15361" max="15361" width="11.625" style="6" customWidth="1"/>
    <col min="15362" max="15362" width="9" style="6" customWidth="1"/>
    <col min="15363" max="15363" width="11.25" style="6" customWidth="1"/>
    <col min="15364" max="15364" width="11.625" style="6" customWidth="1"/>
    <col min="15365" max="15365" width="12" style="6" customWidth="1"/>
    <col min="15366" max="15367" width="11.625" style="6" customWidth="1"/>
    <col min="15368" max="15368" width="10.875" style="6" customWidth="1"/>
    <col min="15369" max="15369" width="17.25" style="6" customWidth="1"/>
    <col min="15370" max="15370" width="13.75" style="6" customWidth="1"/>
    <col min="15371" max="15371" width="12.25" style="6" customWidth="1"/>
    <col min="15372" max="15372" width="14.125" style="6" customWidth="1"/>
    <col min="15373" max="15610" width="9" style="6"/>
    <col min="15611" max="15611" width="4" style="6" customWidth="1"/>
    <col min="15612" max="15612" width="26.5" style="6" bestFit="1" customWidth="1"/>
    <col min="15613" max="15613" width="8.625" style="6" customWidth="1"/>
    <col min="15614" max="15616" width="9" style="6" customWidth="1"/>
    <col min="15617" max="15617" width="11.625" style="6" customWidth="1"/>
    <col min="15618" max="15618" width="9" style="6" customWidth="1"/>
    <col min="15619" max="15619" width="11.25" style="6" customWidth="1"/>
    <col min="15620" max="15620" width="11.625" style="6" customWidth="1"/>
    <col min="15621" max="15621" width="12" style="6" customWidth="1"/>
    <col min="15622" max="15623" width="11.625" style="6" customWidth="1"/>
    <col min="15624" max="15624" width="10.875" style="6" customWidth="1"/>
    <col min="15625" max="15625" width="17.25" style="6" customWidth="1"/>
    <col min="15626" max="15626" width="13.75" style="6" customWidth="1"/>
    <col min="15627" max="15627" width="12.25" style="6" customWidth="1"/>
    <col min="15628" max="15628" width="14.125" style="6" customWidth="1"/>
    <col min="15629" max="15866" width="9" style="6"/>
    <col min="15867" max="15867" width="4" style="6" customWidth="1"/>
    <col min="15868" max="15868" width="26.5" style="6" bestFit="1" customWidth="1"/>
    <col min="15869" max="15869" width="8.625" style="6" customWidth="1"/>
    <col min="15870" max="15872" width="9" style="6" customWidth="1"/>
    <col min="15873" max="15873" width="11.625" style="6" customWidth="1"/>
    <col min="15874" max="15874" width="9" style="6" customWidth="1"/>
    <col min="15875" max="15875" width="11.25" style="6" customWidth="1"/>
    <col min="15876" max="15876" width="11.625" style="6" customWidth="1"/>
    <col min="15877" max="15877" width="12" style="6" customWidth="1"/>
    <col min="15878" max="15879" width="11.625" style="6" customWidth="1"/>
    <col min="15880" max="15880" width="10.875" style="6" customWidth="1"/>
    <col min="15881" max="15881" width="17.25" style="6" customWidth="1"/>
    <col min="15882" max="15882" width="13.75" style="6" customWidth="1"/>
    <col min="15883" max="15883" width="12.25" style="6" customWidth="1"/>
    <col min="15884" max="15884" width="14.125" style="6" customWidth="1"/>
    <col min="15885" max="16122" width="9" style="6"/>
    <col min="16123" max="16123" width="4" style="6" customWidth="1"/>
    <col min="16124" max="16124" width="26.5" style="6" bestFit="1" customWidth="1"/>
    <col min="16125" max="16125" width="8.625" style="6" customWidth="1"/>
    <col min="16126" max="16128" width="9" style="6" customWidth="1"/>
    <col min="16129" max="16129" width="11.625" style="6" customWidth="1"/>
    <col min="16130" max="16130" width="9" style="6" customWidth="1"/>
    <col min="16131" max="16131" width="11.25" style="6" customWidth="1"/>
    <col min="16132" max="16132" width="11.625" style="6" customWidth="1"/>
    <col min="16133" max="16133" width="12" style="6" customWidth="1"/>
    <col min="16134" max="16135" width="11.625" style="6" customWidth="1"/>
    <col min="16136" max="16136" width="10.875" style="6" customWidth="1"/>
    <col min="16137" max="16137" width="17.25" style="6" customWidth="1"/>
    <col min="16138" max="16138" width="13.75" style="6" customWidth="1"/>
    <col min="16139" max="16139" width="12.25" style="6" customWidth="1"/>
    <col min="16140" max="16140" width="14.125" style="6" customWidth="1"/>
    <col min="16141" max="16384" width="9" style="6"/>
  </cols>
  <sheetData>
    <row r="1" spans="1:12" hidden="1"/>
    <row r="2" spans="1:12" ht="23.45" customHeight="1">
      <c r="A2" s="2" t="s">
        <v>83</v>
      </c>
      <c r="B2" s="7"/>
      <c r="C2" s="8"/>
      <c r="D2" s="8"/>
      <c r="E2" s="8"/>
      <c r="F2" s="8"/>
      <c r="G2" s="8"/>
      <c r="H2" s="8"/>
      <c r="I2" s="8"/>
      <c r="J2" s="1"/>
      <c r="K2" s="9"/>
    </row>
    <row r="3" spans="1:12" s="10" customFormat="1" ht="18" customHeight="1">
      <c r="A3" s="2" t="s">
        <v>84</v>
      </c>
    </row>
    <row r="4" spans="1:12" s="11" customFormat="1" ht="71.25" customHeight="1">
      <c r="A4" s="205" t="s">
        <v>85</v>
      </c>
      <c r="B4" s="205"/>
      <c r="C4" s="205"/>
      <c r="D4" s="205"/>
      <c r="E4" s="205"/>
      <c r="F4" s="205"/>
      <c r="G4" s="205"/>
      <c r="H4" s="205"/>
      <c r="I4" s="205"/>
      <c r="J4" s="205"/>
      <c r="K4" s="100"/>
    </row>
    <row r="5" spans="1:12" s="11" customFormat="1" ht="8.25" customHeight="1">
      <c r="A5" s="12"/>
      <c r="B5" s="224"/>
      <c r="C5" s="224"/>
      <c r="D5" s="224"/>
      <c r="E5" s="224"/>
      <c r="F5" s="224"/>
      <c r="G5" s="224"/>
      <c r="H5" s="224"/>
      <c r="I5" s="224"/>
      <c r="J5" s="224"/>
      <c r="K5" s="13"/>
    </row>
    <row r="6" spans="1:12">
      <c r="B6" s="14"/>
      <c r="J6" s="41" t="s">
        <v>30</v>
      </c>
      <c r="K6" s="15"/>
    </row>
    <row r="7" spans="1:12" s="161" customFormat="1" ht="23.25" customHeight="1">
      <c r="A7" s="218" t="s">
        <v>0</v>
      </c>
      <c r="B7" s="218" t="s">
        <v>19</v>
      </c>
      <c r="C7" s="221" t="s">
        <v>86</v>
      </c>
      <c r="D7" s="221"/>
      <c r="E7" s="221"/>
      <c r="F7" s="221"/>
      <c r="G7" s="221"/>
      <c r="H7" s="221"/>
      <c r="I7" s="225" t="s">
        <v>35</v>
      </c>
      <c r="J7" s="225"/>
      <c r="K7" s="16"/>
      <c r="L7" s="160"/>
    </row>
    <row r="8" spans="1:12" s="161" customFormat="1" ht="24" customHeight="1">
      <c r="A8" s="219"/>
      <c r="B8" s="219"/>
      <c r="C8" s="222" t="s">
        <v>9</v>
      </c>
      <c r="D8" s="216" t="s">
        <v>10</v>
      </c>
      <c r="E8" s="216"/>
      <c r="F8" s="222" t="s">
        <v>22</v>
      </c>
      <c r="G8" s="222" t="s">
        <v>34</v>
      </c>
      <c r="H8" s="222" t="s">
        <v>32</v>
      </c>
      <c r="I8" s="216" t="s">
        <v>37</v>
      </c>
      <c r="J8" s="217" t="s">
        <v>36</v>
      </c>
      <c r="K8" s="19"/>
      <c r="L8" s="160"/>
    </row>
    <row r="9" spans="1:12" s="161" customFormat="1" ht="31.5" customHeight="1">
      <c r="A9" s="220"/>
      <c r="B9" s="220"/>
      <c r="C9" s="223"/>
      <c r="D9" s="162" t="s">
        <v>11</v>
      </c>
      <c r="E9" s="162" t="s">
        <v>12</v>
      </c>
      <c r="F9" s="223"/>
      <c r="G9" s="223"/>
      <c r="H9" s="223"/>
      <c r="I9" s="216"/>
      <c r="J9" s="217"/>
      <c r="K9" s="16"/>
    </row>
    <row r="10" spans="1:12" s="18" customFormat="1" ht="15.75">
      <c r="A10" s="97" t="s">
        <v>1</v>
      </c>
      <c r="B10" s="34" t="s">
        <v>2</v>
      </c>
      <c r="C10" s="36" t="s">
        <v>29</v>
      </c>
      <c r="D10" s="42" t="s">
        <v>14</v>
      </c>
      <c r="E10" s="42" t="s">
        <v>15</v>
      </c>
      <c r="F10" s="35" t="s">
        <v>23</v>
      </c>
      <c r="G10" s="35">
        <v>3</v>
      </c>
      <c r="H10" s="56" t="s">
        <v>33</v>
      </c>
      <c r="I10" s="103">
        <v>5</v>
      </c>
      <c r="J10" s="97">
        <v>6</v>
      </c>
      <c r="K10" s="16"/>
    </row>
    <row r="11" spans="1:12" s="18" customFormat="1" ht="23.45" customHeight="1">
      <c r="A11" s="104" t="s">
        <v>1</v>
      </c>
      <c r="B11" s="105" t="s">
        <v>25</v>
      </c>
      <c r="C11" s="36"/>
      <c r="D11" s="42"/>
      <c r="E11" s="42"/>
      <c r="F11" s="42"/>
      <c r="G11" s="35"/>
      <c r="H11" s="35"/>
      <c r="I11" s="106"/>
      <c r="J11" s="97"/>
      <c r="K11" s="16"/>
    </row>
    <row r="12" spans="1:12" s="18" customFormat="1" ht="18" customHeight="1">
      <c r="A12" s="107"/>
      <c r="B12" s="108"/>
      <c r="C12" s="36"/>
      <c r="D12" s="42"/>
      <c r="E12" s="42"/>
      <c r="F12" s="42"/>
      <c r="G12" s="35"/>
      <c r="H12" s="109"/>
      <c r="I12" s="110"/>
      <c r="J12" s="111"/>
      <c r="K12" s="16"/>
    </row>
    <row r="13" spans="1:12" ht="28.5" customHeight="1">
      <c r="A13" s="112" t="s">
        <v>2</v>
      </c>
      <c r="B13" s="113" t="s">
        <v>26</v>
      </c>
      <c r="C13" s="49"/>
      <c r="D13" s="50"/>
      <c r="E13" s="50"/>
      <c r="F13" s="50"/>
      <c r="G13" s="50"/>
      <c r="H13" s="199">
        <f>SUM(H15:H17)</f>
        <v>99713.04</v>
      </c>
      <c r="I13" s="50"/>
      <c r="J13" s="51"/>
    </row>
    <row r="14" spans="1:12" s="18" customFormat="1" ht="23.45" customHeight="1">
      <c r="A14" s="173" t="s">
        <v>5</v>
      </c>
      <c r="B14" s="119" t="s">
        <v>114</v>
      </c>
      <c r="C14" s="169"/>
      <c r="D14" s="165"/>
      <c r="E14" s="165"/>
      <c r="F14" s="120"/>
      <c r="G14" s="166"/>
      <c r="H14" s="167"/>
      <c r="I14" s="168" t="s">
        <v>115</v>
      </c>
      <c r="J14" s="168" t="s">
        <v>116</v>
      </c>
      <c r="K14" s="16"/>
    </row>
    <row r="15" spans="1:12" s="18" customFormat="1" ht="23.45" customHeight="1">
      <c r="A15" s="115">
        <v>1</v>
      </c>
      <c r="B15" s="116" t="s">
        <v>117</v>
      </c>
      <c r="C15" s="169">
        <f>D15+E15</f>
        <v>2.82</v>
      </c>
      <c r="D15" s="165">
        <v>2.67</v>
      </c>
      <c r="E15" s="165">
        <v>0.15</v>
      </c>
      <c r="F15" s="117">
        <f>C15*0.7</f>
        <v>1.9739999999999998</v>
      </c>
      <c r="G15" s="166">
        <v>12</v>
      </c>
      <c r="H15" s="170">
        <f>F15*G15*1390</f>
        <v>32926.319999999992</v>
      </c>
      <c r="I15" s="171"/>
      <c r="J15" s="171"/>
      <c r="K15" s="16"/>
    </row>
    <row r="16" spans="1:12" s="18" customFormat="1" ht="23.45" customHeight="1">
      <c r="A16" s="115">
        <v>2</v>
      </c>
      <c r="B16" s="116" t="s">
        <v>118</v>
      </c>
      <c r="C16" s="169">
        <f>D16+E16</f>
        <v>3.86</v>
      </c>
      <c r="D16" s="165">
        <v>3.86</v>
      </c>
      <c r="E16" s="165"/>
      <c r="F16" s="117">
        <f>C16*0.7</f>
        <v>2.702</v>
      </c>
      <c r="G16" s="166">
        <v>12</v>
      </c>
      <c r="H16" s="170">
        <f>F16*G16*1390</f>
        <v>45069.36</v>
      </c>
      <c r="I16" s="171"/>
      <c r="J16" s="171"/>
      <c r="K16" s="16"/>
    </row>
    <row r="17" spans="1:12" s="18" customFormat="1" ht="23.45" customHeight="1">
      <c r="A17" s="115">
        <v>3</v>
      </c>
      <c r="B17" s="116" t="s">
        <v>119</v>
      </c>
      <c r="C17" s="169">
        <f>D17+E17</f>
        <v>1.86</v>
      </c>
      <c r="D17" s="165">
        <v>1.86</v>
      </c>
      <c r="E17" s="165"/>
      <c r="F17" s="117">
        <f>C17*0.7</f>
        <v>1.302</v>
      </c>
      <c r="G17" s="166">
        <v>12</v>
      </c>
      <c r="H17" s="170">
        <f>F17*G17*1390</f>
        <v>21717.360000000001</v>
      </c>
      <c r="I17" s="171"/>
      <c r="J17" s="171"/>
      <c r="K17" s="16"/>
    </row>
    <row r="18" spans="1:12" ht="19.899999999999999" customHeight="1">
      <c r="A18" s="52"/>
      <c r="B18" s="186" t="s">
        <v>3</v>
      </c>
      <c r="C18" s="53"/>
      <c r="D18" s="53"/>
      <c r="E18" s="53"/>
      <c r="F18" s="53"/>
      <c r="G18" s="53"/>
      <c r="H18" s="176">
        <f>SUM(H15:H17)</f>
        <v>99713.04</v>
      </c>
      <c r="I18" s="53"/>
      <c r="J18" s="51"/>
    </row>
    <row r="19" spans="1:12" ht="14.25" customHeight="1">
      <c r="A19" s="23"/>
      <c r="B19" s="200"/>
      <c r="C19" s="25"/>
      <c r="D19" s="25"/>
      <c r="E19" s="25"/>
      <c r="F19" s="25"/>
      <c r="G19" s="25"/>
      <c r="H19" s="201"/>
      <c r="I19" s="25"/>
      <c r="J19" s="24"/>
    </row>
    <row r="20" spans="1:12" ht="19.899999999999999" customHeight="1">
      <c r="A20" s="23"/>
      <c r="B20" s="125"/>
      <c r="C20" s="25"/>
      <c r="D20" s="25"/>
      <c r="E20" s="25"/>
      <c r="F20" s="25"/>
      <c r="G20" s="25"/>
      <c r="H20" s="25"/>
      <c r="I20" s="25"/>
      <c r="J20" s="163" t="s">
        <v>208</v>
      </c>
    </row>
    <row r="21" spans="1:12" s="62" customFormat="1" ht="21.75" customHeight="1">
      <c r="A21" s="59"/>
      <c r="B21" s="59" t="s">
        <v>21</v>
      </c>
      <c r="D21" s="66"/>
      <c r="E21" s="98" t="s">
        <v>13</v>
      </c>
      <c r="F21" s="98"/>
      <c r="G21" s="98"/>
      <c r="H21" s="202" t="s">
        <v>20</v>
      </c>
      <c r="I21" s="202"/>
      <c r="J21" s="202"/>
    </row>
    <row r="22" spans="1:12" s="4" customFormat="1" ht="21.75" customHeight="1">
      <c r="A22" s="23"/>
      <c r="B22" s="23"/>
      <c r="C22" s="126"/>
      <c r="D22" s="126"/>
      <c r="E22" s="126"/>
      <c r="F22" s="126"/>
      <c r="G22" s="126"/>
      <c r="H22" s="43"/>
      <c r="I22" s="43"/>
      <c r="J22" s="23"/>
      <c r="L22" s="6"/>
    </row>
    <row r="23" spans="1:12" s="4" customFormat="1" ht="12" customHeight="1">
      <c r="A23" s="23"/>
      <c r="B23" s="23"/>
      <c r="C23" s="126"/>
      <c r="D23" s="126"/>
      <c r="E23" s="126"/>
      <c r="F23" s="126"/>
      <c r="G23" s="126"/>
      <c r="H23" s="126"/>
      <c r="I23" s="126"/>
      <c r="J23" s="23"/>
      <c r="L23" s="6"/>
    </row>
    <row r="24" spans="1:12" s="4" customFormat="1" ht="12" customHeight="1">
      <c r="A24" s="23"/>
      <c r="B24" s="23"/>
      <c r="C24" s="126"/>
      <c r="D24" s="126"/>
      <c r="E24" s="126"/>
      <c r="F24" s="126"/>
      <c r="G24" s="126"/>
      <c r="H24" s="126"/>
      <c r="I24" s="126"/>
      <c r="J24" s="23"/>
      <c r="L24" s="6"/>
    </row>
    <row r="25" spans="1:12" s="4" customFormat="1">
      <c r="A25" s="23"/>
      <c r="B25" s="127" t="s">
        <v>135</v>
      </c>
      <c r="C25" s="126"/>
      <c r="E25" s="128" t="s">
        <v>136</v>
      </c>
      <c r="F25" s="126"/>
      <c r="G25" s="126"/>
      <c r="H25" s="126"/>
      <c r="I25" s="128" t="s">
        <v>137</v>
      </c>
      <c r="J25" s="23"/>
      <c r="L25" s="6"/>
    </row>
    <row r="26" spans="1:12" s="4" customFormat="1" ht="12" customHeight="1">
      <c r="A26" s="23"/>
      <c r="B26" s="23"/>
      <c r="C26" s="126"/>
      <c r="D26" s="126"/>
      <c r="E26" s="126"/>
      <c r="F26" s="126"/>
      <c r="G26" s="126"/>
      <c r="H26" s="126"/>
      <c r="I26" s="126"/>
      <c r="J26" s="23"/>
      <c r="L26" s="6"/>
    </row>
    <row r="27" spans="1:12" s="4" customFormat="1" ht="12" customHeight="1">
      <c r="A27" s="23"/>
      <c r="B27" s="24"/>
      <c r="C27" s="25"/>
      <c r="D27" s="25"/>
      <c r="E27" s="25"/>
      <c r="F27" s="25"/>
      <c r="G27" s="25"/>
      <c r="H27" s="25"/>
      <c r="I27" s="25"/>
      <c r="J27" s="24"/>
      <c r="L27" s="6"/>
    </row>
    <row r="28" spans="1:12" s="4" customFormat="1" ht="12" customHeight="1">
      <c r="A28" s="23"/>
      <c r="B28" s="24"/>
      <c r="C28" s="25"/>
      <c r="D28" s="25"/>
      <c r="E28" s="25"/>
      <c r="F28" s="25"/>
      <c r="G28" s="25"/>
      <c r="H28" s="25"/>
      <c r="I28" s="25"/>
      <c r="J28" s="24"/>
      <c r="L28" s="6"/>
    </row>
    <row r="29" spans="1:12" s="4" customFormat="1" ht="12" customHeight="1">
      <c r="A29" s="23"/>
      <c r="B29" s="24"/>
      <c r="C29" s="25"/>
      <c r="D29" s="25"/>
      <c r="E29" s="25"/>
      <c r="F29" s="25"/>
      <c r="G29" s="25"/>
      <c r="H29" s="25"/>
      <c r="I29" s="25"/>
      <c r="J29" s="24"/>
      <c r="L29" s="6"/>
    </row>
    <row r="30" spans="1:12" s="4" customFormat="1" ht="12" customHeight="1">
      <c r="A30" s="23"/>
      <c r="B30" s="24"/>
      <c r="C30" s="25"/>
      <c r="D30" s="25"/>
      <c r="E30" s="25"/>
      <c r="F30" s="25"/>
      <c r="G30" s="25"/>
      <c r="H30" s="25"/>
      <c r="I30" s="25"/>
      <c r="J30" s="24"/>
      <c r="L30" s="6"/>
    </row>
    <row r="31" spans="1:12" s="4" customFormat="1" ht="12" customHeight="1">
      <c r="A31" s="23"/>
      <c r="B31" s="24"/>
      <c r="C31" s="25"/>
      <c r="D31" s="25"/>
      <c r="E31" s="25"/>
      <c r="F31" s="25"/>
      <c r="G31" s="25"/>
      <c r="H31" s="25"/>
      <c r="I31" s="25"/>
      <c r="J31" s="24"/>
      <c r="L31" s="6"/>
    </row>
    <row r="32" spans="1:12" s="4" customFormat="1" ht="12" customHeight="1">
      <c r="A32" s="23"/>
      <c r="B32" s="24"/>
      <c r="C32" s="25"/>
      <c r="D32" s="25"/>
      <c r="E32" s="25"/>
      <c r="F32" s="25"/>
      <c r="G32" s="25"/>
      <c r="H32" s="25"/>
      <c r="I32" s="25"/>
      <c r="J32" s="24"/>
      <c r="L32" s="6"/>
    </row>
    <row r="33" spans="1:12" s="4" customFormat="1" ht="12" customHeight="1">
      <c r="A33" s="23"/>
      <c r="B33" s="24"/>
      <c r="C33" s="25"/>
      <c r="D33" s="25"/>
      <c r="E33" s="25"/>
      <c r="F33" s="25"/>
      <c r="G33" s="25"/>
      <c r="H33" s="25"/>
      <c r="I33" s="25"/>
      <c r="J33" s="24"/>
      <c r="L33" s="6"/>
    </row>
    <row r="34" spans="1:12" s="4" customFormat="1" ht="12" customHeight="1">
      <c r="A34" s="23"/>
      <c r="B34" s="24"/>
      <c r="C34" s="25"/>
      <c r="D34" s="25"/>
      <c r="E34" s="25"/>
      <c r="F34" s="25"/>
      <c r="G34" s="25"/>
      <c r="H34" s="25"/>
      <c r="I34" s="25"/>
      <c r="J34" s="24"/>
      <c r="L34" s="6"/>
    </row>
    <row r="35" spans="1:12" s="4" customFormat="1" ht="12" customHeight="1">
      <c r="A35" s="23"/>
      <c r="B35" s="24"/>
      <c r="C35" s="25"/>
      <c r="D35" s="25"/>
      <c r="E35" s="25"/>
      <c r="F35" s="25"/>
      <c r="G35" s="25"/>
      <c r="H35" s="25"/>
      <c r="I35" s="25"/>
      <c r="J35" s="24"/>
      <c r="L35" s="6"/>
    </row>
    <row r="36" spans="1:12" s="4" customFormat="1" ht="12" customHeight="1">
      <c r="A36" s="23"/>
      <c r="B36" s="24"/>
      <c r="C36" s="25"/>
      <c r="D36" s="25"/>
      <c r="E36" s="25"/>
      <c r="F36" s="25"/>
      <c r="G36" s="25"/>
      <c r="H36" s="25"/>
      <c r="I36" s="25"/>
      <c r="J36" s="24"/>
      <c r="L36" s="6"/>
    </row>
    <row r="37" spans="1:12" s="4" customFormat="1" ht="12" customHeight="1">
      <c r="A37" s="23"/>
      <c r="B37" s="24"/>
      <c r="C37" s="25"/>
      <c r="D37" s="25"/>
      <c r="E37" s="25"/>
      <c r="F37" s="25"/>
      <c r="G37" s="25"/>
      <c r="H37" s="25"/>
      <c r="I37" s="25"/>
      <c r="J37" s="24"/>
      <c r="L37" s="6"/>
    </row>
    <row r="38" spans="1:12" s="4" customFormat="1" ht="19.899999999999999" customHeight="1">
      <c r="A38" s="23"/>
      <c r="C38" s="25"/>
      <c r="D38" s="25"/>
      <c r="E38" s="25"/>
      <c r="F38" s="25"/>
      <c r="G38" s="25"/>
      <c r="H38" s="25"/>
      <c r="I38" s="25"/>
      <c r="J38" s="24"/>
      <c r="L38" s="6"/>
    </row>
    <row r="39" spans="1:12" s="4" customFormat="1" ht="19.899999999999999" customHeight="1">
      <c r="A39" s="3"/>
      <c r="C39" s="5"/>
      <c r="D39" s="5"/>
      <c r="E39" s="5"/>
      <c r="F39" s="5"/>
      <c r="G39" s="5"/>
      <c r="H39" s="5"/>
      <c r="I39" s="5"/>
      <c r="L39" s="6"/>
    </row>
    <row r="40" spans="1:12" s="4" customFormat="1" ht="19.899999999999999" customHeight="1">
      <c r="A40" s="3"/>
      <c r="C40" s="5"/>
      <c r="D40" s="5"/>
      <c r="E40" s="5"/>
      <c r="F40" s="5"/>
      <c r="G40" s="5"/>
      <c r="H40" s="5"/>
      <c r="I40" s="5"/>
      <c r="L40" s="6"/>
    </row>
  </sheetData>
  <mergeCells count="14">
    <mergeCell ref="A4:J4"/>
    <mergeCell ref="B5:J5"/>
    <mergeCell ref="I7:J7"/>
    <mergeCell ref="I8:I9"/>
    <mergeCell ref="J8:J9"/>
    <mergeCell ref="H21:J21"/>
    <mergeCell ref="A7:A9"/>
    <mergeCell ref="B7:B9"/>
    <mergeCell ref="C7:H7"/>
    <mergeCell ref="C8:C9"/>
    <mergeCell ref="D8:E8"/>
    <mergeCell ref="F8:F9"/>
    <mergeCell ref="G8:G9"/>
    <mergeCell ref="H8:H9"/>
  </mergeCells>
  <printOptions horizontalCentered="1"/>
  <pageMargins left="0.11811023622047245" right="7.874015748031496E-2" top="0.31496062992125984" bottom="0.6" header="7.874015748031496E-2" footer="0.56999999999999995"/>
  <pageSetup paperSize="9" orientation="landscape" r:id="rId1"/>
  <headerFooter scaleWithDoc="0"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L16" sqref="L16"/>
    </sheetView>
  </sheetViews>
  <sheetFormatPr defaultRowHeight="15"/>
  <cols>
    <col min="1" max="1" width="30" style="64" customWidth="1"/>
    <col min="2" max="2" width="10.375" style="64" customWidth="1"/>
    <col min="3" max="3" width="9" style="64" customWidth="1"/>
    <col min="4" max="4" width="9.75" style="64" customWidth="1"/>
    <col min="5" max="5" width="10" style="64" customWidth="1"/>
    <col min="6" max="6" width="9.375" style="64" customWidth="1"/>
    <col min="7" max="7" width="10.375" style="64" customWidth="1"/>
    <col min="8" max="8" width="8.25" style="64" bestFit="1" customWidth="1"/>
    <col min="9" max="9" width="9.625" style="64" customWidth="1"/>
    <col min="10" max="10" width="9.75" style="64" customWidth="1"/>
    <col min="11" max="11" width="9.25" style="64" customWidth="1"/>
    <col min="12" max="16384" width="9" style="64"/>
  </cols>
  <sheetData>
    <row r="1" spans="1:11" ht="16.5">
      <c r="A1" s="2" t="s">
        <v>83</v>
      </c>
      <c r="B1" s="7"/>
    </row>
    <row r="2" spans="1:11" ht="16.5">
      <c r="A2" s="2" t="s">
        <v>84</v>
      </c>
      <c r="B2" s="10"/>
    </row>
    <row r="3" spans="1:11" ht="23.25" customHeight="1">
      <c r="A3" s="226" t="s">
        <v>76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>
      <c r="I4" s="64" t="s">
        <v>39</v>
      </c>
    </row>
    <row r="5" spans="1:11" ht="32.25" customHeight="1">
      <c r="A5" s="232" t="s">
        <v>40</v>
      </c>
      <c r="B5" s="227" t="s">
        <v>41</v>
      </c>
      <c r="C5" s="228"/>
      <c r="D5" s="229" t="s">
        <v>42</v>
      </c>
      <c r="E5" s="229"/>
      <c r="F5" s="229"/>
      <c r="G5" s="229"/>
      <c r="H5" s="229"/>
      <c r="I5" s="229"/>
      <c r="J5" s="230" t="s">
        <v>43</v>
      </c>
      <c r="K5" s="229" t="s">
        <v>77</v>
      </c>
    </row>
    <row r="6" spans="1:11" ht="107.25" customHeight="1">
      <c r="A6" s="233"/>
      <c r="B6" s="93" t="s">
        <v>44</v>
      </c>
      <c r="C6" s="93" t="s">
        <v>45</v>
      </c>
      <c r="D6" s="93" t="s">
        <v>46</v>
      </c>
      <c r="E6" s="93" t="s">
        <v>47</v>
      </c>
      <c r="F6" s="93" t="s">
        <v>48</v>
      </c>
      <c r="G6" s="93" t="s">
        <v>49</v>
      </c>
      <c r="H6" s="93" t="s">
        <v>50</v>
      </c>
      <c r="I6" s="93" t="s">
        <v>51</v>
      </c>
      <c r="J6" s="231"/>
      <c r="K6" s="229"/>
    </row>
    <row r="7" spans="1:11" ht="21.75" customHeight="1">
      <c r="A7" s="90" t="s">
        <v>78</v>
      </c>
      <c r="B7" s="157">
        <f>SUM(B8:B9)</f>
        <v>17643131</v>
      </c>
      <c r="C7" s="157">
        <f t="shared" ref="C7:K7" si="0">SUM(C8:C9)</f>
        <v>4542594</v>
      </c>
      <c r="D7" s="157">
        <f t="shared" si="0"/>
        <v>11372367</v>
      </c>
      <c r="E7" s="157">
        <f t="shared" si="0"/>
        <v>602250</v>
      </c>
      <c r="F7" s="157">
        <f t="shared" si="0"/>
        <v>4542594</v>
      </c>
      <c r="G7" s="157">
        <f t="shared" si="0"/>
        <v>823623</v>
      </c>
      <c r="H7" s="157">
        <f t="shared" si="0"/>
        <v>95000</v>
      </c>
      <c r="I7" s="157">
        <f t="shared" si="0"/>
        <v>152266</v>
      </c>
      <c r="J7" s="157">
        <f t="shared" si="0"/>
        <v>19260.849999999999</v>
      </c>
      <c r="K7" s="157">
        <f t="shared" si="0"/>
        <v>4561854.8499999996</v>
      </c>
    </row>
    <row r="8" spans="1:11" ht="21.75" customHeight="1">
      <c r="A8" s="91" t="s">
        <v>79</v>
      </c>
      <c r="B8" s="158">
        <f>18149932-2358544</f>
        <v>15791388</v>
      </c>
      <c r="C8" s="158">
        <v>4093236</v>
      </c>
      <c r="D8" s="158">
        <v>10017594</v>
      </c>
      <c r="E8" s="158">
        <v>602250</v>
      </c>
      <c r="F8" s="158">
        <v>4093236</v>
      </c>
      <c r="G8" s="158">
        <v>823623</v>
      </c>
      <c r="H8" s="158">
        <v>95000</v>
      </c>
      <c r="I8" s="158">
        <v>152266</v>
      </c>
      <c r="J8" s="158">
        <f>(B8-D8-E8-F8-G8-H8-I8)*0.35</f>
        <v>2596.6499999999996</v>
      </c>
      <c r="K8" s="159">
        <f>C8+J8</f>
        <v>4095832.65</v>
      </c>
    </row>
    <row r="9" spans="1:11" ht="21.75" customHeight="1">
      <c r="A9" s="91" t="s">
        <v>52</v>
      </c>
      <c r="B9" s="158">
        <v>1851743</v>
      </c>
      <c r="C9" s="158">
        <v>449358</v>
      </c>
      <c r="D9" s="158">
        <v>1354773</v>
      </c>
      <c r="E9" s="158"/>
      <c r="F9" s="158">
        <v>449358</v>
      </c>
      <c r="G9" s="158"/>
      <c r="H9" s="158"/>
      <c r="I9" s="158"/>
      <c r="J9" s="158">
        <f>(B9-D9-E9-F9-G9-H9-I9)*0.35</f>
        <v>16664.2</v>
      </c>
      <c r="K9" s="159">
        <f>C9+J9</f>
        <v>466022.2</v>
      </c>
    </row>
    <row r="10" spans="1:11" ht="21.75" customHeight="1">
      <c r="A10" s="90" t="s">
        <v>80</v>
      </c>
      <c r="B10" s="157">
        <f>SUM(B11:B12)</f>
        <v>9366666</v>
      </c>
      <c r="C10" s="157">
        <f t="shared" ref="C10" si="1">SUM(C11:C12)</f>
        <v>1839883</v>
      </c>
      <c r="D10" s="157">
        <f t="shared" ref="D10" si="2">SUM(D11:D12)</f>
        <v>5163403</v>
      </c>
      <c r="E10" s="157">
        <f t="shared" ref="E10" si="3">SUM(E11:E12)</f>
        <v>303932</v>
      </c>
      <c r="F10" s="157">
        <f t="shared" ref="F10" si="4">SUM(F11:F12)</f>
        <v>1839883</v>
      </c>
      <c r="G10" s="157">
        <f t="shared" ref="G10" si="5">SUM(G11:G12)</f>
        <v>191159</v>
      </c>
      <c r="H10" s="157"/>
      <c r="I10" s="157">
        <f t="shared" ref="I10" si="6">SUM(I11:I12)</f>
        <v>31452</v>
      </c>
      <c r="J10" s="157">
        <f t="shared" ref="J10" si="7">SUM(J11:J12)</f>
        <v>642892.94999999995</v>
      </c>
      <c r="K10" s="157">
        <f t="shared" ref="K10" si="8">SUM(K11:K12)</f>
        <v>2307775.9500000002</v>
      </c>
    </row>
    <row r="11" spans="1:11" ht="21.75" customHeight="1">
      <c r="A11" s="91" t="s">
        <v>79</v>
      </c>
      <c r="B11" s="158">
        <f>7883473+500000</f>
        <v>8383473</v>
      </c>
      <c r="C11" s="158">
        <v>1626801</v>
      </c>
      <c r="D11" s="158">
        <v>4481979</v>
      </c>
      <c r="E11" s="158">
        <v>303932</v>
      </c>
      <c r="F11" s="158">
        <v>1626801</v>
      </c>
      <c r="G11" s="158">
        <v>191159</v>
      </c>
      <c r="H11" s="158"/>
      <c r="I11" s="158">
        <v>31452</v>
      </c>
      <c r="J11" s="195">
        <f>(B11-D11-E11-F11-G11-H11-I11)*0.35</f>
        <v>611852.5</v>
      </c>
      <c r="K11" s="159">
        <v>2063653.5</v>
      </c>
    </row>
    <row r="12" spans="1:11" ht="21.75" customHeight="1">
      <c r="A12" s="91" t="s">
        <v>52</v>
      </c>
      <c r="B12" s="158">
        <v>983193</v>
      </c>
      <c r="C12" s="158">
        <v>213082</v>
      </c>
      <c r="D12" s="158">
        <f>667384+14040</f>
        <v>681424</v>
      </c>
      <c r="E12" s="158"/>
      <c r="F12" s="158">
        <f>C12</f>
        <v>213082</v>
      </c>
      <c r="G12" s="158"/>
      <c r="H12" s="158"/>
      <c r="I12" s="158"/>
      <c r="J12" s="158">
        <f>(B12-D12-E12-F12-G12-H12-I12)*0.35</f>
        <v>31040.449999999997</v>
      </c>
      <c r="K12" s="159">
        <f>C12+J12</f>
        <v>244122.45</v>
      </c>
    </row>
    <row r="13" spans="1:11">
      <c r="A13" s="64" t="s">
        <v>81</v>
      </c>
    </row>
    <row r="14" spans="1:11" ht="15.75">
      <c r="I14" s="163" t="s">
        <v>208</v>
      </c>
    </row>
    <row r="15" spans="1:11" s="92" customFormat="1">
      <c r="A15" s="92" t="s">
        <v>53</v>
      </c>
      <c r="D15" s="92" t="s">
        <v>13</v>
      </c>
      <c r="H15" s="92" t="s">
        <v>54</v>
      </c>
    </row>
    <row r="20" spans="1:8" s="65" customFormat="1" ht="18.75">
      <c r="A20" s="145" t="s">
        <v>135</v>
      </c>
      <c r="B20" s="30"/>
      <c r="D20" s="146" t="s">
        <v>136</v>
      </c>
      <c r="E20" s="30"/>
      <c r="H20" s="146" t="s">
        <v>137</v>
      </c>
    </row>
  </sheetData>
  <mergeCells count="6">
    <mergeCell ref="A3:K3"/>
    <mergeCell ref="B5:C5"/>
    <mergeCell ref="D5:I5"/>
    <mergeCell ref="J5:J6"/>
    <mergeCell ref="K5:K6"/>
    <mergeCell ref="A5:A6"/>
  </mergeCells>
  <pageMargins left="0.56999999999999995" right="0.28999999999999998" top="0.4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5"/>
  <sheetViews>
    <sheetView workbookViewId="0">
      <pane xSplit="1" ySplit="6" topLeftCell="B31" activePane="bottomRight" state="frozen"/>
      <selection pane="topRight" activeCell="B1" sqref="B1"/>
      <selection pane="bottomLeft" activeCell="A9" sqref="A9"/>
      <selection pane="bottomRight" activeCell="A3" sqref="A3:G3"/>
    </sheetView>
  </sheetViews>
  <sheetFormatPr defaultColWidth="10" defaultRowHeight="18.75"/>
  <cols>
    <col min="1" max="1" width="5.75" style="28" customWidth="1"/>
    <col min="2" max="2" width="26.75" style="26" customWidth="1"/>
    <col min="3" max="5" width="17.375" style="29" customWidth="1"/>
    <col min="6" max="6" width="15.625" style="30" customWidth="1"/>
    <col min="7" max="7" width="18.75" style="30" customWidth="1"/>
    <col min="8" max="246" width="10" style="30"/>
    <col min="247" max="247" width="6.5" style="30" customWidth="1"/>
    <col min="248" max="248" width="22.375" style="30" customWidth="1"/>
    <col min="249" max="249" width="11" style="30" customWidth="1"/>
    <col min="250" max="255" width="9.375" style="30" customWidth="1"/>
    <col min="256" max="256" width="12.875" style="30" customWidth="1"/>
    <col min="257" max="257" width="14.25" style="30" customWidth="1"/>
    <col min="258" max="258" width="16.875" style="30" customWidth="1"/>
    <col min="259" max="259" width="12.25" style="30" customWidth="1"/>
    <col min="260" max="502" width="10" style="30"/>
    <col min="503" max="503" width="6.5" style="30" customWidth="1"/>
    <col min="504" max="504" width="22.375" style="30" customWidth="1"/>
    <col min="505" max="505" width="11" style="30" customWidth="1"/>
    <col min="506" max="511" width="9.375" style="30" customWidth="1"/>
    <col min="512" max="512" width="12.875" style="30" customWidth="1"/>
    <col min="513" max="513" width="14.25" style="30" customWidth="1"/>
    <col min="514" max="514" width="16.875" style="30" customWidth="1"/>
    <col min="515" max="515" width="12.25" style="30" customWidth="1"/>
    <col min="516" max="758" width="10" style="30"/>
    <col min="759" max="759" width="6.5" style="30" customWidth="1"/>
    <col min="760" max="760" width="22.375" style="30" customWidth="1"/>
    <col min="761" max="761" width="11" style="30" customWidth="1"/>
    <col min="762" max="767" width="9.375" style="30" customWidth="1"/>
    <col min="768" max="768" width="12.875" style="30" customWidth="1"/>
    <col min="769" max="769" width="14.25" style="30" customWidth="1"/>
    <col min="770" max="770" width="16.875" style="30" customWidth="1"/>
    <col min="771" max="771" width="12.25" style="30" customWidth="1"/>
    <col min="772" max="1014" width="10" style="30"/>
    <col min="1015" max="1015" width="6.5" style="30" customWidth="1"/>
    <col min="1016" max="1016" width="22.375" style="30" customWidth="1"/>
    <col min="1017" max="1017" width="11" style="30" customWidth="1"/>
    <col min="1018" max="1023" width="9.375" style="30" customWidth="1"/>
    <col min="1024" max="1024" width="12.875" style="30" customWidth="1"/>
    <col min="1025" max="1025" width="14.25" style="30" customWidth="1"/>
    <col min="1026" max="1026" width="16.875" style="30" customWidth="1"/>
    <col min="1027" max="1027" width="12.25" style="30" customWidth="1"/>
    <col min="1028" max="1270" width="10" style="30"/>
    <col min="1271" max="1271" width="6.5" style="30" customWidth="1"/>
    <col min="1272" max="1272" width="22.375" style="30" customWidth="1"/>
    <col min="1273" max="1273" width="11" style="30" customWidth="1"/>
    <col min="1274" max="1279" width="9.375" style="30" customWidth="1"/>
    <col min="1280" max="1280" width="12.875" style="30" customWidth="1"/>
    <col min="1281" max="1281" width="14.25" style="30" customWidth="1"/>
    <col min="1282" max="1282" width="16.875" style="30" customWidth="1"/>
    <col min="1283" max="1283" width="12.25" style="30" customWidth="1"/>
    <col min="1284" max="1526" width="10" style="30"/>
    <col min="1527" max="1527" width="6.5" style="30" customWidth="1"/>
    <col min="1528" max="1528" width="22.375" style="30" customWidth="1"/>
    <col min="1529" max="1529" width="11" style="30" customWidth="1"/>
    <col min="1530" max="1535" width="9.375" style="30" customWidth="1"/>
    <col min="1536" max="1536" width="12.875" style="30" customWidth="1"/>
    <col min="1537" max="1537" width="14.25" style="30" customWidth="1"/>
    <col min="1538" max="1538" width="16.875" style="30" customWidth="1"/>
    <col min="1539" max="1539" width="12.25" style="30" customWidth="1"/>
    <col min="1540" max="1782" width="10" style="30"/>
    <col min="1783" max="1783" width="6.5" style="30" customWidth="1"/>
    <col min="1784" max="1784" width="22.375" style="30" customWidth="1"/>
    <col min="1785" max="1785" width="11" style="30" customWidth="1"/>
    <col min="1786" max="1791" width="9.375" style="30" customWidth="1"/>
    <col min="1792" max="1792" width="12.875" style="30" customWidth="1"/>
    <col min="1793" max="1793" width="14.25" style="30" customWidth="1"/>
    <col min="1794" max="1794" width="16.875" style="30" customWidth="1"/>
    <col min="1795" max="1795" width="12.25" style="30" customWidth="1"/>
    <col min="1796" max="2038" width="10" style="30"/>
    <col min="2039" max="2039" width="6.5" style="30" customWidth="1"/>
    <col min="2040" max="2040" width="22.375" style="30" customWidth="1"/>
    <col min="2041" max="2041" width="11" style="30" customWidth="1"/>
    <col min="2042" max="2047" width="9.375" style="30" customWidth="1"/>
    <col min="2048" max="2048" width="12.875" style="30" customWidth="1"/>
    <col min="2049" max="2049" width="14.25" style="30" customWidth="1"/>
    <col min="2050" max="2050" width="16.875" style="30" customWidth="1"/>
    <col min="2051" max="2051" width="12.25" style="30" customWidth="1"/>
    <col min="2052" max="2294" width="10" style="30"/>
    <col min="2295" max="2295" width="6.5" style="30" customWidth="1"/>
    <col min="2296" max="2296" width="22.375" style="30" customWidth="1"/>
    <col min="2297" max="2297" width="11" style="30" customWidth="1"/>
    <col min="2298" max="2303" width="9.375" style="30" customWidth="1"/>
    <col min="2304" max="2304" width="12.875" style="30" customWidth="1"/>
    <col min="2305" max="2305" width="14.25" style="30" customWidth="1"/>
    <col min="2306" max="2306" width="16.875" style="30" customWidth="1"/>
    <col min="2307" max="2307" width="12.25" style="30" customWidth="1"/>
    <col min="2308" max="2550" width="10" style="30"/>
    <col min="2551" max="2551" width="6.5" style="30" customWidth="1"/>
    <col min="2552" max="2552" width="22.375" style="30" customWidth="1"/>
    <col min="2553" max="2553" width="11" style="30" customWidth="1"/>
    <col min="2554" max="2559" width="9.375" style="30" customWidth="1"/>
    <col min="2560" max="2560" width="12.875" style="30" customWidth="1"/>
    <col min="2561" max="2561" width="14.25" style="30" customWidth="1"/>
    <col min="2562" max="2562" width="16.875" style="30" customWidth="1"/>
    <col min="2563" max="2563" width="12.25" style="30" customWidth="1"/>
    <col min="2564" max="2806" width="10" style="30"/>
    <col min="2807" max="2807" width="6.5" style="30" customWidth="1"/>
    <col min="2808" max="2808" width="22.375" style="30" customWidth="1"/>
    <col min="2809" max="2809" width="11" style="30" customWidth="1"/>
    <col min="2810" max="2815" width="9.375" style="30" customWidth="1"/>
    <col min="2816" max="2816" width="12.875" style="30" customWidth="1"/>
    <col min="2817" max="2817" width="14.25" style="30" customWidth="1"/>
    <col min="2818" max="2818" width="16.875" style="30" customWidth="1"/>
    <col min="2819" max="2819" width="12.25" style="30" customWidth="1"/>
    <col min="2820" max="3062" width="10" style="30"/>
    <col min="3063" max="3063" width="6.5" style="30" customWidth="1"/>
    <col min="3064" max="3064" width="22.375" style="30" customWidth="1"/>
    <col min="3065" max="3065" width="11" style="30" customWidth="1"/>
    <col min="3066" max="3071" width="9.375" style="30" customWidth="1"/>
    <col min="3072" max="3072" width="12.875" style="30" customWidth="1"/>
    <col min="3073" max="3073" width="14.25" style="30" customWidth="1"/>
    <col min="3074" max="3074" width="16.875" style="30" customWidth="1"/>
    <col min="3075" max="3075" width="12.25" style="30" customWidth="1"/>
    <col min="3076" max="3318" width="10" style="30"/>
    <col min="3319" max="3319" width="6.5" style="30" customWidth="1"/>
    <col min="3320" max="3320" width="22.375" style="30" customWidth="1"/>
    <col min="3321" max="3321" width="11" style="30" customWidth="1"/>
    <col min="3322" max="3327" width="9.375" style="30" customWidth="1"/>
    <col min="3328" max="3328" width="12.875" style="30" customWidth="1"/>
    <col min="3329" max="3329" width="14.25" style="30" customWidth="1"/>
    <col min="3330" max="3330" width="16.875" style="30" customWidth="1"/>
    <col min="3331" max="3331" width="12.25" style="30" customWidth="1"/>
    <col min="3332" max="3574" width="10" style="30"/>
    <col min="3575" max="3575" width="6.5" style="30" customWidth="1"/>
    <col min="3576" max="3576" width="22.375" style="30" customWidth="1"/>
    <col min="3577" max="3577" width="11" style="30" customWidth="1"/>
    <col min="3578" max="3583" width="9.375" style="30" customWidth="1"/>
    <col min="3584" max="3584" width="12.875" style="30" customWidth="1"/>
    <col min="3585" max="3585" width="14.25" style="30" customWidth="1"/>
    <col min="3586" max="3586" width="16.875" style="30" customWidth="1"/>
    <col min="3587" max="3587" width="12.25" style="30" customWidth="1"/>
    <col min="3588" max="3830" width="10" style="30"/>
    <col min="3831" max="3831" width="6.5" style="30" customWidth="1"/>
    <col min="3832" max="3832" width="22.375" style="30" customWidth="1"/>
    <col min="3833" max="3833" width="11" style="30" customWidth="1"/>
    <col min="3834" max="3839" width="9.375" style="30" customWidth="1"/>
    <col min="3840" max="3840" width="12.875" style="30" customWidth="1"/>
    <col min="3841" max="3841" width="14.25" style="30" customWidth="1"/>
    <col min="3842" max="3842" width="16.875" style="30" customWidth="1"/>
    <col min="3843" max="3843" width="12.25" style="30" customWidth="1"/>
    <col min="3844" max="4086" width="10" style="30"/>
    <col min="4087" max="4087" width="6.5" style="30" customWidth="1"/>
    <col min="4088" max="4088" width="22.375" style="30" customWidth="1"/>
    <col min="4089" max="4089" width="11" style="30" customWidth="1"/>
    <col min="4090" max="4095" width="9.375" style="30" customWidth="1"/>
    <col min="4096" max="4096" width="12.875" style="30" customWidth="1"/>
    <col min="4097" max="4097" width="14.25" style="30" customWidth="1"/>
    <col min="4098" max="4098" width="16.875" style="30" customWidth="1"/>
    <col min="4099" max="4099" width="12.25" style="30" customWidth="1"/>
    <col min="4100" max="4342" width="10" style="30"/>
    <col min="4343" max="4343" width="6.5" style="30" customWidth="1"/>
    <col min="4344" max="4344" width="22.375" style="30" customWidth="1"/>
    <col min="4345" max="4345" width="11" style="30" customWidth="1"/>
    <col min="4346" max="4351" width="9.375" style="30" customWidth="1"/>
    <col min="4352" max="4352" width="12.875" style="30" customWidth="1"/>
    <col min="4353" max="4353" width="14.25" style="30" customWidth="1"/>
    <col min="4354" max="4354" width="16.875" style="30" customWidth="1"/>
    <col min="4355" max="4355" width="12.25" style="30" customWidth="1"/>
    <col min="4356" max="4598" width="10" style="30"/>
    <col min="4599" max="4599" width="6.5" style="30" customWidth="1"/>
    <col min="4600" max="4600" width="22.375" style="30" customWidth="1"/>
    <col min="4601" max="4601" width="11" style="30" customWidth="1"/>
    <col min="4602" max="4607" width="9.375" style="30" customWidth="1"/>
    <col min="4608" max="4608" width="12.875" style="30" customWidth="1"/>
    <col min="4609" max="4609" width="14.25" style="30" customWidth="1"/>
    <col min="4610" max="4610" width="16.875" style="30" customWidth="1"/>
    <col min="4611" max="4611" width="12.25" style="30" customWidth="1"/>
    <col min="4612" max="4854" width="10" style="30"/>
    <col min="4855" max="4855" width="6.5" style="30" customWidth="1"/>
    <col min="4856" max="4856" width="22.375" style="30" customWidth="1"/>
    <col min="4857" max="4857" width="11" style="30" customWidth="1"/>
    <col min="4858" max="4863" width="9.375" style="30" customWidth="1"/>
    <col min="4864" max="4864" width="12.875" style="30" customWidth="1"/>
    <col min="4865" max="4865" width="14.25" style="30" customWidth="1"/>
    <col min="4866" max="4866" width="16.875" style="30" customWidth="1"/>
    <col min="4867" max="4867" width="12.25" style="30" customWidth="1"/>
    <col min="4868" max="5110" width="10" style="30"/>
    <col min="5111" max="5111" width="6.5" style="30" customWidth="1"/>
    <col min="5112" max="5112" width="22.375" style="30" customWidth="1"/>
    <col min="5113" max="5113" width="11" style="30" customWidth="1"/>
    <col min="5114" max="5119" width="9.375" style="30" customWidth="1"/>
    <col min="5120" max="5120" width="12.875" style="30" customWidth="1"/>
    <col min="5121" max="5121" width="14.25" style="30" customWidth="1"/>
    <col min="5122" max="5122" width="16.875" style="30" customWidth="1"/>
    <col min="5123" max="5123" width="12.25" style="30" customWidth="1"/>
    <col min="5124" max="5366" width="10" style="30"/>
    <col min="5367" max="5367" width="6.5" style="30" customWidth="1"/>
    <col min="5368" max="5368" width="22.375" style="30" customWidth="1"/>
    <col min="5369" max="5369" width="11" style="30" customWidth="1"/>
    <col min="5370" max="5375" width="9.375" style="30" customWidth="1"/>
    <col min="5376" max="5376" width="12.875" style="30" customWidth="1"/>
    <col min="5377" max="5377" width="14.25" style="30" customWidth="1"/>
    <col min="5378" max="5378" width="16.875" style="30" customWidth="1"/>
    <col min="5379" max="5379" width="12.25" style="30" customWidth="1"/>
    <col min="5380" max="5622" width="10" style="30"/>
    <col min="5623" max="5623" width="6.5" style="30" customWidth="1"/>
    <col min="5624" max="5624" width="22.375" style="30" customWidth="1"/>
    <col min="5625" max="5625" width="11" style="30" customWidth="1"/>
    <col min="5626" max="5631" width="9.375" style="30" customWidth="1"/>
    <col min="5632" max="5632" width="12.875" style="30" customWidth="1"/>
    <col min="5633" max="5633" width="14.25" style="30" customWidth="1"/>
    <col min="5634" max="5634" width="16.875" style="30" customWidth="1"/>
    <col min="5635" max="5635" width="12.25" style="30" customWidth="1"/>
    <col min="5636" max="5878" width="10" style="30"/>
    <col min="5879" max="5879" width="6.5" style="30" customWidth="1"/>
    <col min="5880" max="5880" width="22.375" style="30" customWidth="1"/>
    <col min="5881" max="5881" width="11" style="30" customWidth="1"/>
    <col min="5882" max="5887" width="9.375" style="30" customWidth="1"/>
    <col min="5888" max="5888" width="12.875" style="30" customWidth="1"/>
    <col min="5889" max="5889" width="14.25" style="30" customWidth="1"/>
    <col min="5890" max="5890" width="16.875" style="30" customWidth="1"/>
    <col min="5891" max="5891" width="12.25" style="30" customWidth="1"/>
    <col min="5892" max="6134" width="10" style="30"/>
    <col min="6135" max="6135" width="6.5" style="30" customWidth="1"/>
    <col min="6136" max="6136" width="22.375" style="30" customWidth="1"/>
    <col min="6137" max="6137" width="11" style="30" customWidth="1"/>
    <col min="6138" max="6143" width="9.375" style="30" customWidth="1"/>
    <col min="6144" max="6144" width="12.875" style="30" customWidth="1"/>
    <col min="6145" max="6145" width="14.25" style="30" customWidth="1"/>
    <col min="6146" max="6146" width="16.875" style="30" customWidth="1"/>
    <col min="6147" max="6147" width="12.25" style="30" customWidth="1"/>
    <col min="6148" max="6390" width="10" style="30"/>
    <col min="6391" max="6391" width="6.5" style="30" customWidth="1"/>
    <col min="6392" max="6392" width="22.375" style="30" customWidth="1"/>
    <col min="6393" max="6393" width="11" style="30" customWidth="1"/>
    <col min="6394" max="6399" width="9.375" style="30" customWidth="1"/>
    <col min="6400" max="6400" width="12.875" style="30" customWidth="1"/>
    <col min="6401" max="6401" width="14.25" style="30" customWidth="1"/>
    <col min="6402" max="6402" width="16.875" style="30" customWidth="1"/>
    <col min="6403" max="6403" width="12.25" style="30" customWidth="1"/>
    <col min="6404" max="6646" width="10" style="30"/>
    <col min="6647" max="6647" width="6.5" style="30" customWidth="1"/>
    <col min="6648" max="6648" width="22.375" style="30" customWidth="1"/>
    <col min="6649" max="6649" width="11" style="30" customWidth="1"/>
    <col min="6650" max="6655" width="9.375" style="30" customWidth="1"/>
    <col min="6656" max="6656" width="12.875" style="30" customWidth="1"/>
    <col min="6657" max="6657" width="14.25" style="30" customWidth="1"/>
    <col min="6658" max="6658" width="16.875" style="30" customWidth="1"/>
    <col min="6659" max="6659" width="12.25" style="30" customWidth="1"/>
    <col min="6660" max="6902" width="10" style="30"/>
    <col min="6903" max="6903" width="6.5" style="30" customWidth="1"/>
    <col min="6904" max="6904" width="22.375" style="30" customWidth="1"/>
    <col min="6905" max="6905" width="11" style="30" customWidth="1"/>
    <col min="6906" max="6911" width="9.375" style="30" customWidth="1"/>
    <col min="6912" max="6912" width="12.875" style="30" customWidth="1"/>
    <col min="6913" max="6913" width="14.25" style="30" customWidth="1"/>
    <col min="6914" max="6914" width="16.875" style="30" customWidth="1"/>
    <col min="6915" max="6915" width="12.25" style="30" customWidth="1"/>
    <col min="6916" max="7158" width="10" style="30"/>
    <col min="7159" max="7159" width="6.5" style="30" customWidth="1"/>
    <col min="7160" max="7160" width="22.375" style="30" customWidth="1"/>
    <col min="7161" max="7161" width="11" style="30" customWidth="1"/>
    <col min="7162" max="7167" width="9.375" style="30" customWidth="1"/>
    <col min="7168" max="7168" width="12.875" style="30" customWidth="1"/>
    <col min="7169" max="7169" width="14.25" style="30" customWidth="1"/>
    <col min="7170" max="7170" width="16.875" style="30" customWidth="1"/>
    <col min="7171" max="7171" width="12.25" style="30" customWidth="1"/>
    <col min="7172" max="7414" width="10" style="30"/>
    <col min="7415" max="7415" width="6.5" style="30" customWidth="1"/>
    <col min="7416" max="7416" width="22.375" style="30" customWidth="1"/>
    <col min="7417" max="7417" width="11" style="30" customWidth="1"/>
    <col min="7418" max="7423" width="9.375" style="30" customWidth="1"/>
    <col min="7424" max="7424" width="12.875" style="30" customWidth="1"/>
    <col min="7425" max="7425" width="14.25" style="30" customWidth="1"/>
    <col min="7426" max="7426" width="16.875" style="30" customWidth="1"/>
    <col min="7427" max="7427" width="12.25" style="30" customWidth="1"/>
    <col min="7428" max="7670" width="10" style="30"/>
    <col min="7671" max="7671" width="6.5" style="30" customWidth="1"/>
    <col min="7672" max="7672" width="22.375" style="30" customWidth="1"/>
    <col min="7673" max="7673" width="11" style="30" customWidth="1"/>
    <col min="7674" max="7679" width="9.375" style="30" customWidth="1"/>
    <col min="7680" max="7680" width="12.875" style="30" customWidth="1"/>
    <col min="7681" max="7681" width="14.25" style="30" customWidth="1"/>
    <col min="7682" max="7682" width="16.875" style="30" customWidth="1"/>
    <col min="7683" max="7683" width="12.25" style="30" customWidth="1"/>
    <col min="7684" max="7926" width="10" style="30"/>
    <col min="7927" max="7927" width="6.5" style="30" customWidth="1"/>
    <col min="7928" max="7928" width="22.375" style="30" customWidth="1"/>
    <col min="7929" max="7929" width="11" style="30" customWidth="1"/>
    <col min="7930" max="7935" width="9.375" style="30" customWidth="1"/>
    <col min="7936" max="7936" width="12.875" style="30" customWidth="1"/>
    <col min="7937" max="7937" width="14.25" style="30" customWidth="1"/>
    <col min="7938" max="7938" width="16.875" style="30" customWidth="1"/>
    <col min="7939" max="7939" width="12.25" style="30" customWidth="1"/>
    <col min="7940" max="8182" width="10" style="30"/>
    <col min="8183" max="8183" width="6.5" style="30" customWidth="1"/>
    <col min="8184" max="8184" width="22.375" style="30" customWidth="1"/>
    <col min="8185" max="8185" width="11" style="30" customWidth="1"/>
    <col min="8186" max="8191" width="9.375" style="30" customWidth="1"/>
    <col min="8192" max="8192" width="12.875" style="30" customWidth="1"/>
    <col min="8193" max="8193" width="14.25" style="30" customWidth="1"/>
    <col min="8194" max="8194" width="16.875" style="30" customWidth="1"/>
    <col min="8195" max="8195" width="12.25" style="30" customWidth="1"/>
    <col min="8196" max="8438" width="10" style="30"/>
    <col min="8439" max="8439" width="6.5" style="30" customWidth="1"/>
    <col min="8440" max="8440" width="22.375" style="30" customWidth="1"/>
    <col min="8441" max="8441" width="11" style="30" customWidth="1"/>
    <col min="8442" max="8447" width="9.375" style="30" customWidth="1"/>
    <col min="8448" max="8448" width="12.875" style="30" customWidth="1"/>
    <col min="8449" max="8449" width="14.25" style="30" customWidth="1"/>
    <col min="8450" max="8450" width="16.875" style="30" customWidth="1"/>
    <col min="8451" max="8451" width="12.25" style="30" customWidth="1"/>
    <col min="8452" max="8694" width="10" style="30"/>
    <col min="8695" max="8695" width="6.5" style="30" customWidth="1"/>
    <col min="8696" max="8696" width="22.375" style="30" customWidth="1"/>
    <col min="8697" max="8697" width="11" style="30" customWidth="1"/>
    <col min="8698" max="8703" width="9.375" style="30" customWidth="1"/>
    <col min="8704" max="8704" width="12.875" style="30" customWidth="1"/>
    <col min="8705" max="8705" width="14.25" style="30" customWidth="1"/>
    <col min="8706" max="8706" width="16.875" style="30" customWidth="1"/>
    <col min="8707" max="8707" width="12.25" style="30" customWidth="1"/>
    <col min="8708" max="8950" width="10" style="30"/>
    <col min="8951" max="8951" width="6.5" style="30" customWidth="1"/>
    <col min="8952" max="8952" width="22.375" style="30" customWidth="1"/>
    <col min="8953" max="8953" width="11" style="30" customWidth="1"/>
    <col min="8954" max="8959" width="9.375" style="30" customWidth="1"/>
    <col min="8960" max="8960" width="12.875" style="30" customWidth="1"/>
    <col min="8961" max="8961" width="14.25" style="30" customWidth="1"/>
    <col min="8962" max="8962" width="16.875" style="30" customWidth="1"/>
    <col min="8963" max="8963" width="12.25" style="30" customWidth="1"/>
    <col min="8964" max="9206" width="10" style="30"/>
    <col min="9207" max="9207" width="6.5" style="30" customWidth="1"/>
    <col min="9208" max="9208" width="22.375" style="30" customWidth="1"/>
    <col min="9209" max="9209" width="11" style="30" customWidth="1"/>
    <col min="9210" max="9215" width="9.375" style="30" customWidth="1"/>
    <col min="9216" max="9216" width="12.875" style="30" customWidth="1"/>
    <col min="9217" max="9217" width="14.25" style="30" customWidth="1"/>
    <col min="9218" max="9218" width="16.875" style="30" customWidth="1"/>
    <col min="9219" max="9219" width="12.25" style="30" customWidth="1"/>
    <col min="9220" max="9462" width="10" style="30"/>
    <col min="9463" max="9463" width="6.5" style="30" customWidth="1"/>
    <col min="9464" max="9464" width="22.375" style="30" customWidth="1"/>
    <col min="9465" max="9465" width="11" style="30" customWidth="1"/>
    <col min="9466" max="9471" width="9.375" style="30" customWidth="1"/>
    <col min="9472" max="9472" width="12.875" style="30" customWidth="1"/>
    <col min="9473" max="9473" width="14.25" style="30" customWidth="1"/>
    <col min="9474" max="9474" width="16.875" style="30" customWidth="1"/>
    <col min="9475" max="9475" width="12.25" style="30" customWidth="1"/>
    <col min="9476" max="9718" width="10" style="30"/>
    <col min="9719" max="9719" width="6.5" style="30" customWidth="1"/>
    <col min="9720" max="9720" width="22.375" style="30" customWidth="1"/>
    <col min="9721" max="9721" width="11" style="30" customWidth="1"/>
    <col min="9722" max="9727" width="9.375" style="30" customWidth="1"/>
    <col min="9728" max="9728" width="12.875" style="30" customWidth="1"/>
    <col min="9729" max="9729" width="14.25" style="30" customWidth="1"/>
    <col min="9730" max="9730" width="16.875" style="30" customWidth="1"/>
    <col min="9731" max="9731" width="12.25" style="30" customWidth="1"/>
    <col min="9732" max="9974" width="10" style="30"/>
    <col min="9975" max="9975" width="6.5" style="30" customWidth="1"/>
    <col min="9976" max="9976" width="22.375" style="30" customWidth="1"/>
    <col min="9977" max="9977" width="11" style="30" customWidth="1"/>
    <col min="9978" max="9983" width="9.375" style="30" customWidth="1"/>
    <col min="9984" max="9984" width="12.875" style="30" customWidth="1"/>
    <col min="9985" max="9985" width="14.25" style="30" customWidth="1"/>
    <col min="9986" max="9986" width="16.875" style="30" customWidth="1"/>
    <col min="9987" max="9987" width="12.25" style="30" customWidth="1"/>
    <col min="9988" max="10230" width="10" style="30"/>
    <col min="10231" max="10231" width="6.5" style="30" customWidth="1"/>
    <col min="10232" max="10232" width="22.375" style="30" customWidth="1"/>
    <col min="10233" max="10233" width="11" style="30" customWidth="1"/>
    <col min="10234" max="10239" width="9.375" style="30" customWidth="1"/>
    <col min="10240" max="10240" width="12.875" style="30" customWidth="1"/>
    <col min="10241" max="10241" width="14.25" style="30" customWidth="1"/>
    <col min="10242" max="10242" width="16.875" style="30" customWidth="1"/>
    <col min="10243" max="10243" width="12.25" style="30" customWidth="1"/>
    <col min="10244" max="10486" width="10" style="30"/>
    <col min="10487" max="10487" width="6.5" style="30" customWidth="1"/>
    <col min="10488" max="10488" width="22.375" style="30" customWidth="1"/>
    <col min="10489" max="10489" width="11" style="30" customWidth="1"/>
    <col min="10490" max="10495" width="9.375" style="30" customWidth="1"/>
    <col min="10496" max="10496" width="12.875" style="30" customWidth="1"/>
    <col min="10497" max="10497" width="14.25" style="30" customWidth="1"/>
    <col min="10498" max="10498" width="16.875" style="30" customWidth="1"/>
    <col min="10499" max="10499" width="12.25" style="30" customWidth="1"/>
    <col min="10500" max="10742" width="10" style="30"/>
    <col min="10743" max="10743" width="6.5" style="30" customWidth="1"/>
    <col min="10744" max="10744" width="22.375" style="30" customWidth="1"/>
    <col min="10745" max="10745" width="11" style="30" customWidth="1"/>
    <col min="10746" max="10751" width="9.375" style="30" customWidth="1"/>
    <col min="10752" max="10752" width="12.875" style="30" customWidth="1"/>
    <col min="10753" max="10753" width="14.25" style="30" customWidth="1"/>
    <col min="10754" max="10754" width="16.875" style="30" customWidth="1"/>
    <col min="10755" max="10755" width="12.25" style="30" customWidth="1"/>
    <col min="10756" max="10998" width="10" style="30"/>
    <col min="10999" max="10999" width="6.5" style="30" customWidth="1"/>
    <col min="11000" max="11000" width="22.375" style="30" customWidth="1"/>
    <col min="11001" max="11001" width="11" style="30" customWidth="1"/>
    <col min="11002" max="11007" width="9.375" style="30" customWidth="1"/>
    <col min="11008" max="11008" width="12.875" style="30" customWidth="1"/>
    <col min="11009" max="11009" width="14.25" style="30" customWidth="1"/>
    <col min="11010" max="11010" width="16.875" style="30" customWidth="1"/>
    <col min="11011" max="11011" width="12.25" style="30" customWidth="1"/>
    <col min="11012" max="11254" width="10" style="30"/>
    <col min="11255" max="11255" width="6.5" style="30" customWidth="1"/>
    <col min="11256" max="11256" width="22.375" style="30" customWidth="1"/>
    <col min="11257" max="11257" width="11" style="30" customWidth="1"/>
    <col min="11258" max="11263" width="9.375" style="30" customWidth="1"/>
    <col min="11264" max="11264" width="12.875" style="30" customWidth="1"/>
    <col min="11265" max="11265" width="14.25" style="30" customWidth="1"/>
    <col min="11266" max="11266" width="16.875" style="30" customWidth="1"/>
    <col min="11267" max="11267" width="12.25" style="30" customWidth="1"/>
    <col min="11268" max="11510" width="10" style="30"/>
    <col min="11511" max="11511" width="6.5" style="30" customWidth="1"/>
    <col min="11512" max="11512" width="22.375" style="30" customWidth="1"/>
    <col min="11513" max="11513" width="11" style="30" customWidth="1"/>
    <col min="11514" max="11519" width="9.375" style="30" customWidth="1"/>
    <col min="11520" max="11520" width="12.875" style="30" customWidth="1"/>
    <col min="11521" max="11521" width="14.25" style="30" customWidth="1"/>
    <col min="11522" max="11522" width="16.875" style="30" customWidth="1"/>
    <col min="11523" max="11523" width="12.25" style="30" customWidth="1"/>
    <col min="11524" max="11766" width="10" style="30"/>
    <col min="11767" max="11767" width="6.5" style="30" customWidth="1"/>
    <col min="11768" max="11768" width="22.375" style="30" customWidth="1"/>
    <col min="11769" max="11769" width="11" style="30" customWidth="1"/>
    <col min="11770" max="11775" width="9.375" style="30" customWidth="1"/>
    <col min="11776" max="11776" width="12.875" style="30" customWidth="1"/>
    <col min="11777" max="11777" width="14.25" style="30" customWidth="1"/>
    <col min="11778" max="11778" width="16.875" style="30" customWidth="1"/>
    <col min="11779" max="11779" width="12.25" style="30" customWidth="1"/>
    <col min="11780" max="12022" width="10" style="30"/>
    <col min="12023" max="12023" width="6.5" style="30" customWidth="1"/>
    <col min="12024" max="12024" width="22.375" style="30" customWidth="1"/>
    <col min="12025" max="12025" width="11" style="30" customWidth="1"/>
    <col min="12026" max="12031" width="9.375" style="30" customWidth="1"/>
    <col min="12032" max="12032" width="12.875" style="30" customWidth="1"/>
    <col min="12033" max="12033" width="14.25" style="30" customWidth="1"/>
    <col min="12034" max="12034" width="16.875" style="30" customWidth="1"/>
    <col min="12035" max="12035" width="12.25" style="30" customWidth="1"/>
    <col min="12036" max="12278" width="10" style="30"/>
    <col min="12279" max="12279" width="6.5" style="30" customWidth="1"/>
    <col min="12280" max="12280" width="22.375" style="30" customWidth="1"/>
    <col min="12281" max="12281" width="11" style="30" customWidth="1"/>
    <col min="12282" max="12287" width="9.375" style="30" customWidth="1"/>
    <col min="12288" max="12288" width="12.875" style="30" customWidth="1"/>
    <col min="12289" max="12289" width="14.25" style="30" customWidth="1"/>
    <col min="12290" max="12290" width="16.875" style="30" customWidth="1"/>
    <col min="12291" max="12291" width="12.25" style="30" customWidth="1"/>
    <col min="12292" max="12534" width="10" style="30"/>
    <col min="12535" max="12535" width="6.5" style="30" customWidth="1"/>
    <col min="12536" max="12536" width="22.375" style="30" customWidth="1"/>
    <col min="12537" max="12537" width="11" style="30" customWidth="1"/>
    <col min="12538" max="12543" width="9.375" style="30" customWidth="1"/>
    <col min="12544" max="12544" width="12.875" style="30" customWidth="1"/>
    <col min="12545" max="12545" width="14.25" style="30" customWidth="1"/>
    <col min="12546" max="12546" width="16.875" style="30" customWidth="1"/>
    <col min="12547" max="12547" width="12.25" style="30" customWidth="1"/>
    <col min="12548" max="12790" width="10" style="30"/>
    <col min="12791" max="12791" width="6.5" style="30" customWidth="1"/>
    <col min="12792" max="12792" width="22.375" style="30" customWidth="1"/>
    <col min="12793" max="12793" width="11" style="30" customWidth="1"/>
    <col min="12794" max="12799" width="9.375" style="30" customWidth="1"/>
    <col min="12800" max="12800" width="12.875" style="30" customWidth="1"/>
    <col min="12801" max="12801" width="14.25" style="30" customWidth="1"/>
    <col min="12802" max="12802" width="16.875" style="30" customWidth="1"/>
    <col min="12803" max="12803" width="12.25" style="30" customWidth="1"/>
    <col min="12804" max="13046" width="10" style="30"/>
    <col min="13047" max="13047" width="6.5" style="30" customWidth="1"/>
    <col min="13048" max="13048" width="22.375" style="30" customWidth="1"/>
    <col min="13049" max="13049" width="11" style="30" customWidth="1"/>
    <col min="13050" max="13055" width="9.375" style="30" customWidth="1"/>
    <col min="13056" max="13056" width="12.875" style="30" customWidth="1"/>
    <col min="13057" max="13057" width="14.25" style="30" customWidth="1"/>
    <col min="13058" max="13058" width="16.875" style="30" customWidth="1"/>
    <col min="13059" max="13059" width="12.25" style="30" customWidth="1"/>
    <col min="13060" max="13302" width="10" style="30"/>
    <col min="13303" max="13303" width="6.5" style="30" customWidth="1"/>
    <col min="13304" max="13304" width="22.375" style="30" customWidth="1"/>
    <col min="13305" max="13305" width="11" style="30" customWidth="1"/>
    <col min="13306" max="13311" width="9.375" style="30" customWidth="1"/>
    <col min="13312" max="13312" width="12.875" style="30" customWidth="1"/>
    <col min="13313" max="13313" width="14.25" style="30" customWidth="1"/>
    <col min="13314" max="13314" width="16.875" style="30" customWidth="1"/>
    <col min="13315" max="13315" width="12.25" style="30" customWidth="1"/>
    <col min="13316" max="13558" width="10" style="30"/>
    <col min="13559" max="13559" width="6.5" style="30" customWidth="1"/>
    <col min="13560" max="13560" width="22.375" style="30" customWidth="1"/>
    <col min="13561" max="13561" width="11" style="30" customWidth="1"/>
    <col min="13562" max="13567" width="9.375" style="30" customWidth="1"/>
    <col min="13568" max="13568" width="12.875" style="30" customWidth="1"/>
    <col min="13569" max="13569" width="14.25" style="30" customWidth="1"/>
    <col min="13570" max="13570" width="16.875" style="30" customWidth="1"/>
    <col min="13571" max="13571" width="12.25" style="30" customWidth="1"/>
    <col min="13572" max="13814" width="10" style="30"/>
    <col min="13815" max="13815" width="6.5" style="30" customWidth="1"/>
    <col min="13816" max="13816" width="22.375" style="30" customWidth="1"/>
    <col min="13817" max="13817" width="11" style="30" customWidth="1"/>
    <col min="13818" max="13823" width="9.375" style="30" customWidth="1"/>
    <col min="13824" max="13824" width="12.875" style="30" customWidth="1"/>
    <col min="13825" max="13825" width="14.25" style="30" customWidth="1"/>
    <col min="13826" max="13826" width="16.875" style="30" customWidth="1"/>
    <col min="13827" max="13827" width="12.25" style="30" customWidth="1"/>
    <col min="13828" max="14070" width="10" style="30"/>
    <col min="14071" max="14071" width="6.5" style="30" customWidth="1"/>
    <col min="14072" max="14072" width="22.375" style="30" customWidth="1"/>
    <col min="14073" max="14073" width="11" style="30" customWidth="1"/>
    <col min="14074" max="14079" width="9.375" style="30" customWidth="1"/>
    <col min="14080" max="14080" width="12.875" style="30" customWidth="1"/>
    <col min="14081" max="14081" width="14.25" style="30" customWidth="1"/>
    <col min="14082" max="14082" width="16.875" style="30" customWidth="1"/>
    <col min="14083" max="14083" width="12.25" style="30" customWidth="1"/>
    <col min="14084" max="14326" width="10" style="30"/>
    <col min="14327" max="14327" width="6.5" style="30" customWidth="1"/>
    <col min="14328" max="14328" width="22.375" style="30" customWidth="1"/>
    <col min="14329" max="14329" width="11" style="30" customWidth="1"/>
    <col min="14330" max="14335" width="9.375" style="30" customWidth="1"/>
    <col min="14336" max="14336" width="12.875" style="30" customWidth="1"/>
    <col min="14337" max="14337" width="14.25" style="30" customWidth="1"/>
    <col min="14338" max="14338" width="16.875" style="30" customWidth="1"/>
    <col min="14339" max="14339" width="12.25" style="30" customWidth="1"/>
    <col min="14340" max="14582" width="10" style="30"/>
    <col min="14583" max="14583" width="6.5" style="30" customWidth="1"/>
    <col min="14584" max="14584" width="22.375" style="30" customWidth="1"/>
    <col min="14585" max="14585" width="11" style="30" customWidth="1"/>
    <col min="14586" max="14591" width="9.375" style="30" customWidth="1"/>
    <col min="14592" max="14592" width="12.875" style="30" customWidth="1"/>
    <col min="14593" max="14593" width="14.25" style="30" customWidth="1"/>
    <col min="14594" max="14594" width="16.875" style="30" customWidth="1"/>
    <col min="14595" max="14595" width="12.25" style="30" customWidth="1"/>
    <col min="14596" max="14838" width="10" style="30"/>
    <col min="14839" max="14839" width="6.5" style="30" customWidth="1"/>
    <col min="14840" max="14840" width="22.375" style="30" customWidth="1"/>
    <col min="14841" max="14841" width="11" style="30" customWidth="1"/>
    <col min="14842" max="14847" width="9.375" style="30" customWidth="1"/>
    <col min="14848" max="14848" width="12.875" style="30" customWidth="1"/>
    <col min="14849" max="14849" width="14.25" style="30" customWidth="1"/>
    <col min="14850" max="14850" width="16.875" style="30" customWidth="1"/>
    <col min="14851" max="14851" width="12.25" style="30" customWidth="1"/>
    <col min="14852" max="15094" width="10" style="30"/>
    <col min="15095" max="15095" width="6.5" style="30" customWidth="1"/>
    <col min="15096" max="15096" width="22.375" style="30" customWidth="1"/>
    <col min="15097" max="15097" width="11" style="30" customWidth="1"/>
    <col min="15098" max="15103" width="9.375" style="30" customWidth="1"/>
    <col min="15104" max="15104" width="12.875" style="30" customWidth="1"/>
    <col min="15105" max="15105" width="14.25" style="30" customWidth="1"/>
    <col min="15106" max="15106" width="16.875" style="30" customWidth="1"/>
    <col min="15107" max="15107" width="12.25" style="30" customWidth="1"/>
    <col min="15108" max="15350" width="10" style="30"/>
    <col min="15351" max="15351" width="6.5" style="30" customWidth="1"/>
    <col min="15352" max="15352" width="22.375" style="30" customWidth="1"/>
    <col min="15353" max="15353" width="11" style="30" customWidth="1"/>
    <col min="15354" max="15359" width="9.375" style="30" customWidth="1"/>
    <col min="15360" max="15360" width="12.875" style="30" customWidth="1"/>
    <col min="15361" max="15361" width="14.25" style="30" customWidth="1"/>
    <col min="15362" max="15362" width="16.875" style="30" customWidth="1"/>
    <col min="15363" max="15363" width="12.25" style="30" customWidth="1"/>
    <col min="15364" max="15606" width="10" style="30"/>
    <col min="15607" max="15607" width="6.5" style="30" customWidth="1"/>
    <col min="15608" max="15608" width="22.375" style="30" customWidth="1"/>
    <col min="15609" max="15609" width="11" style="30" customWidth="1"/>
    <col min="15610" max="15615" width="9.375" style="30" customWidth="1"/>
    <col min="15616" max="15616" width="12.875" style="30" customWidth="1"/>
    <col min="15617" max="15617" width="14.25" style="30" customWidth="1"/>
    <col min="15618" max="15618" width="16.875" style="30" customWidth="1"/>
    <col min="15619" max="15619" width="12.25" style="30" customWidth="1"/>
    <col min="15620" max="15862" width="10" style="30"/>
    <col min="15863" max="15863" width="6.5" style="30" customWidth="1"/>
    <col min="15864" max="15864" width="22.375" style="30" customWidth="1"/>
    <col min="15865" max="15865" width="11" style="30" customWidth="1"/>
    <col min="15866" max="15871" width="9.375" style="30" customWidth="1"/>
    <col min="15872" max="15872" width="12.875" style="30" customWidth="1"/>
    <col min="15873" max="15873" width="14.25" style="30" customWidth="1"/>
    <col min="15874" max="15874" width="16.875" style="30" customWidth="1"/>
    <col min="15875" max="15875" width="12.25" style="30" customWidth="1"/>
    <col min="15876" max="16118" width="10" style="30"/>
    <col min="16119" max="16119" width="6.5" style="30" customWidth="1"/>
    <col min="16120" max="16120" width="22.375" style="30" customWidth="1"/>
    <col min="16121" max="16121" width="11" style="30" customWidth="1"/>
    <col min="16122" max="16127" width="9.375" style="30" customWidth="1"/>
    <col min="16128" max="16128" width="12.875" style="30" customWidth="1"/>
    <col min="16129" max="16129" width="14.25" style="30" customWidth="1"/>
    <col min="16130" max="16130" width="16.875" style="30" customWidth="1"/>
    <col min="16131" max="16131" width="12.25" style="30" customWidth="1"/>
    <col min="16132" max="16384" width="10" style="30"/>
  </cols>
  <sheetData>
    <row r="1" spans="1:7">
      <c r="A1" s="2" t="s">
        <v>83</v>
      </c>
      <c r="B1" s="7"/>
    </row>
    <row r="2" spans="1:7">
      <c r="A2" s="2" t="s">
        <v>84</v>
      </c>
      <c r="B2" s="10"/>
    </row>
    <row r="3" spans="1:7" ht="42.75" customHeight="1">
      <c r="A3" s="235" t="s">
        <v>31</v>
      </c>
      <c r="B3" s="235"/>
      <c r="C3" s="235"/>
      <c r="D3" s="235"/>
      <c r="E3" s="235"/>
      <c r="F3" s="235"/>
      <c r="G3" s="235"/>
    </row>
    <row r="4" spans="1:7" ht="18" customHeight="1">
      <c r="G4" s="37" t="s">
        <v>39</v>
      </c>
    </row>
    <row r="5" spans="1:7" s="31" customFormat="1" ht="27.75" customHeight="1">
      <c r="A5" s="236" t="s">
        <v>7</v>
      </c>
      <c r="B5" s="236" t="s">
        <v>27</v>
      </c>
      <c r="C5" s="237" t="s">
        <v>28</v>
      </c>
      <c r="D5" s="237"/>
      <c r="E5" s="237"/>
      <c r="F5" s="236" t="s">
        <v>38</v>
      </c>
      <c r="G5" s="234" t="s">
        <v>55</v>
      </c>
    </row>
    <row r="6" spans="1:7" s="31" customFormat="1" ht="19.5" customHeight="1">
      <c r="A6" s="236"/>
      <c r="B6" s="236"/>
      <c r="C6" s="129">
        <v>0.5</v>
      </c>
      <c r="D6" s="129">
        <v>0.7</v>
      </c>
      <c r="E6" s="129">
        <v>1</v>
      </c>
      <c r="F6" s="236"/>
      <c r="G6" s="234"/>
    </row>
    <row r="7" spans="1:7" s="31" customFormat="1" ht="16.5">
      <c r="A7" s="107" t="s">
        <v>5</v>
      </c>
      <c r="B7" s="130" t="s">
        <v>87</v>
      </c>
      <c r="C7" s="131"/>
      <c r="D7" s="188"/>
      <c r="E7" s="188"/>
      <c r="F7" s="167">
        <f>SUM(F8:F12)</f>
        <v>36696</v>
      </c>
      <c r="G7" s="168" t="s">
        <v>89</v>
      </c>
    </row>
    <row r="8" spans="1:7" s="135" customFormat="1" ht="16.5">
      <c r="A8" s="132">
        <v>1</v>
      </c>
      <c r="B8" s="133" t="s">
        <v>138</v>
      </c>
      <c r="C8" s="134"/>
      <c r="D8" s="134"/>
      <c r="E8" s="134"/>
      <c r="F8" s="189">
        <f>(($C$6*C8)+($D$6*D8)+($E$6*E8))*1390</f>
        <v>0</v>
      </c>
      <c r="G8" s="190"/>
    </row>
    <row r="9" spans="1:7" s="31" customFormat="1" ht="16.5">
      <c r="A9" s="115">
        <v>2</v>
      </c>
      <c r="B9" s="136" t="s">
        <v>139</v>
      </c>
      <c r="C9" s="134"/>
      <c r="D9" s="134"/>
      <c r="E9" s="134">
        <v>12</v>
      </c>
      <c r="F9" s="170">
        <f t="shared" ref="F9:F72" si="0">(($C$6*C9)+($D$6*D9)+($E$6*E9))*1390</f>
        <v>16680</v>
      </c>
      <c r="G9" s="171"/>
    </row>
    <row r="10" spans="1:7" s="31" customFormat="1" ht="16.5">
      <c r="A10" s="115">
        <v>4</v>
      </c>
      <c r="B10" s="136" t="s">
        <v>140</v>
      </c>
      <c r="C10" s="134">
        <v>12</v>
      </c>
      <c r="D10" s="134"/>
      <c r="E10" s="134"/>
      <c r="F10" s="170">
        <f t="shared" si="0"/>
        <v>8340</v>
      </c>
      <c r="G10" s="171"/>
    </row>
    <row r="11" spans="1:7" s="31" customFormat="1" ht="16.5">
      <c r="A11" s="115">
        <v>5</v>
      </c>
      <c r="B11" s="136" t="s">
        <v>141</v>
      </c>
      <c r="C11" s="137"/>
      <c r="D11" s="137">
        <v>12</v>
      </c>
      <c r="E11" s="137"/>
      <c r="F11" s="170">
        <f t="shared" si="0"/>
        <v>11675.999999999998</v>
      </c>
      <c r="G11" s="171"/>
    </row>
    <row r="12" spans="1:7" s="31" customFormat="1" ht="16.5">
      <c r="A12" s="115">
        <v>6</v>
      </c>
      <c r="B12" s="136" t="s">
        <v>91</v>
      </c>
      <c r="C12" s="134"/>
      <c r="D12" s="134"/>
      <c r="E12" s="134"/>
      <c r="F12" s="170">
        <f t="shared" si="0"/>
        <v>0</v>
      </c>
      <c r="G12" s="171"/>
    </row>
    <row r="13" spans="1:7" s="31" customFormat="1" ht="16.5">
      <c r="A13" s="118" t="s">
        <v>6</v>
      </c>
      <c r="B13" s="138" t="s">
        <v>92</v>
      </c>
      <c r="C13" s="134"/>
      <c r="D13" s="134"/>
      <c r="E13" s="134"/>
      <c r="F13" s="167">
        <f>SUM(F14:F19)</f>
        <v>66720</v>
      </c>
      <c r="G13" s="168" t="s">
        <v>89</v>
      </c>
    </row>
    <row r="14" spans="1:7" s="31" customFormat="1" ht="16.5">
      <c r="A14" s="115">
        <v>7</v>
      </c>
      <c r="B14" s="136" t="s">
        <v>142</v>
      </c>
      <c r="C14" s="134"/>
      <c r="D14" s="134">
        <v>12</v>
      </c>
      <c r="E14" s="134"/>
      <c r="F14" s="170">
        <f t="shared" si="0"/>
        <v>11675.999999999998</v>
      </c>
      <c r="G14" s="171"/>
    </row>
    <row r="15" spans="1:7" s="31" customFormat="1" ht="16.5">
      <c r="A15" s="115">
        <v>8</v>
      </c>
      <c r="B15" s="136" t="s">
        <v>143</v>
      </c>
      <c r="C15" s="134"/>
      <c r="D15" s="134">
        <v>12</v>
      </c>
      <c r="E15" s="134"/>
      <c r="F15" s="170">
        <f t="shared" si="0"/>
        <v>11675.999999999998</v>
      </c>
      <c r="G15" s="171"/>
    </row>
    <row r="16" spans="1:7" s="31" customFormat="1" ht="16.5">
      <c r="A16" s="115">
        <v>9</v>
      </c>
      <c r="B16" s="136" t="s">
        <v>144</v>
      </c>
      <c r="C16" s="134"/>
      <c r="D16" s="134">
        <v>12</v>
      </c>
      <c r="E16" s="134"/>
      <c r="F16" s="170">
        <f t="shared" si="0"/>
        <v>11675.999999999998</v>
      </c>
      <c r="G16" s="171"/>
    </row>
    <row r="17" spans="1:7" s="31" customFormat="1" ht="16.5">
      <c r="A17" s="115">
        <v>10</v>
      </c>
      <c r="B17" s="136" t="s">
        <v>145</v>
      </c>
      <c r="C17" s="137"/>
      <c r="D17" s="137">
        <v>12</v>
      </c>
      <c r="E17" s="137"/>
      <c r="F17" s="170">
        <f t="shared" si="0"/>
        <v>11675.999999999998</v>
      </c>
      <c r="G17" s="171"/>
    </row>
    <row r="18" spans="1:7" s="31" customFormat="1" ht="16.5">
      <c r="A18" s="115">
        <v>11</v>
      </c>
      <c r="B18" s="136" t="s">
        <v>146</v>
      </c>
      <c r="C18" s="134"/>
      <c r="D18" s="134">
        <v>12</v>
      </c>
      <c r="E18" s="134"/>
      <c r="F18" s="170">
        <f t="shared" si="0"/>
        <v>11675.999999999998</v>
      </c>
      <c r="G18" s="171"/>
    </row>
    <row r="19" spans="1:7" s="31" customFormat="1" ht="16.5">
      <c r="A19" s="115">
        <v>12</v>
      </c>
      <c r="B19" s="136" t="s">
        <v>147</v>
      </c>
      <c r="C19" s="134">
        <v>12</v>
      </c>
      <c r="D19" s="134"/>
      <c r="E19" s="134"/>
      <c r="F19" s="170">
        <f t="shared" si="0"/>
        <v>8340</v>
      </c>
      <c r="G19" s="171"/>
    </row>
    <row r="20" spans="1:7" s="31" customFormat="1" ht="16.5">
      <c r="A20" s="107" t="s">
        <v>95</v>
      </c>
      <c r="B20" s="138" t="s">
        <v>96</v>
      </c>
      <c r="C20" s="134"/>
      <c r="D20" s="134"/>
      <c r="E20" s="134"/>
      <c r="F20" s="167">
        <f>SUM(F21:F26)</f>
        <v>63383.999999999993</v>
      </c>
      <c r="G20" s="168" t="s">
        <v>89</v>
      </c>
    </row>
    <row r="21" spans="1:7" s="31" customFormat="1" ht="16.5">
      <c r="A21" s="115">
        <v>13</v>
      </c>
      <c r="B21" s="136" t="s">
        <v>148</v>
      </c>
      <c r="C21" s="134"/>
      <c r="D21" s="134">
        <v>12</v>
      </c>
      <c r="E21" s="134"/>
      <c r="F21" s="170">
        <f t="shared" si="0"/>
        <v>11675.999999999998</v>
      </c>
      <c r="G21" s="171"/>
    </row>
    <row r="22" spans="1:7" s="31" customFormat="1" ht="16.5">
      <c r="A22" s="115">
        <v>14</v>
      </c>
      <c r="B22" s="136" t="s">
        <v>149</v>
      </c>
      <c r="C22" s="134"/>
      <c r="D22" s="134"/>
      <c r="E22" s="134"/>
      <c r="F22" s="170">
        <f t="shared" si="0"/>
        <v>0</v>
      </c>
      <c r="G22" s="171"/>
    </row>
    <row r="23" spans="1:7" s="31" customFormat="1" ht="16.5">
      <c r="A23" s="115">
        <v>15</v>
      </c>
      <c r="B23" s="136" t="s">
        <v>150</v>
      </c>
      <c r="C23" s="134"/>
      <c r="D23" s="134">
        <v>12</v>
      </c>
      <c r="E23" s="134"/>
      <c r="F23" s="170">
        <f t="shared" si="0"/>
        <v>11675.999999999998</v>
      </c>
      <c r="G23" s="171"/>
    </row>
    <row r="24" spans="1:7" s="31" customFormat="1" ht="16.5">
      <c r="A24" s="115">
        <v>16</v>
      </c>
      <c r="B24" s="136" t="s">
        <v>151</v>
      </c>
      <c r="C24" s="134"/>
      <c r="D24" s="134">
        <v>12</v>
      </c>
      <c r="E24" s="134"/>
      <c r="F24" s="170">
        <f t="shared" si="0"/>
        <v>11675.999999999998</v>
      </c>
      <c r="G24" s="171"/>
    </row>
    <row r="25" spans="1:7" s="31" customFormat="1" ht="16.5">
      <c r="A25" s="115">
        <v>17</v>
      </c>
      <c r="B25" s="136" t="s">
        <v>152</v>
      </c>
      <c r="C25" s="134"/>
      <c r="D25" s="134"/>
      <c r="E25" s="134">
        <v>12</v>
      </c>
      <c r="F25" s="170">
        <f t="shared" si="0"/>
        <v>16680</v>
      </c>
      <c r="G25" s="171"/>
    </row>
    <row r="26" spans="1:7" s="31" customFormat="1" ht="16.5">
      <c r="A26" s="115">
        <v>18</v>
      </c>
      <c r="B26" s="136" t="s">
        <v>153</v>
      </c>
      <c r="C26" s="134"/>
      <c r="D26" s="134">
        <v>12</v>
      </c>
      <c r="E26" s="134"/>
      <c r="F26" s="170">
        <f t="shared" si="0"/>
        <v>11675.999999999998</v>
      </c>
      <c r="G26" s="171"/>
    </row>
    <row r="27" spans="1:7" s="31" customFormat="1" ht="16.5">
      <c r="A27" s="107" t="s">
        <v>98</v>
      </c>
      <c r="B27" s="138" t="s">
        <v>99</v>
      </c>
      <c r="C27" s="134"/>
      <c r="D27" s="134"/>
      <c r="E27" s="134"/>
      <c r="F27" s="167">
        <f>SUM(F28:F33)</f>
        <v>41422</v>
      </c>
      <c r="G27" s="168" t="s">
        <v>89</v>
      </c>
    </row>
    <row r="28" spans="1:7" s="31" customFormat="1" ht="16.5">
      <c r="A28" s="115">
        <v>19</v>
      </c>
      <c r="B28" s="136" t="s">
        <v>154</v>
      </c>
      <c r="C28" s="134"/>
      <c r="D28" s="134">
        <v>10</v>
      </c>
      <c r="E28" s="134"/>
      <c r="F28" s="170">
        <f t="shared" si="0"/>
        <v>9730</v>
      </c>
      <c r="G28" s="171"/>
    </row>
    <row r="29" spans="1:7" s="31" customFormat="1" ht="16.5">
      <c r="A29" s="115">
        <v>20</v>
      </c>
      <c r="B29" s="136" t="s">
        <v>101</v>
      </c>
      <c r="C29" s="134"/>
      <c r="D29" s="134"/>
      <c r="E29" s="134"/>
      <c r="F29" s="170">
        <f t="shared" si="0"/>
        <v>0</v>
      </c>
      <c r="G29" s="171"/>
    </row>
    <row r="30" spans="1:7" s="31" customFormat="1" ht="16.5">
      <c r="A30" s="115">
        <v>21</v>
      </c>
      <c r="B30" s="136" t="s">
        <v>155</v>
      </c>
      <c r="C30" s="134">
        <v>12</v>
      </c>
      <c r="D30" s="134"/>
      <c r="E30" s="134"/>
      <c r="F30" s="170">
        <f t="shared" si="0"/>
        <v>8340</v>
      </c>
      <c r="G30" s="171"/>
    </row>
    <row r="31" spans="1:7" s="31" customFormat="1" ht="16.5">
      <c r="A31" s="115">
        <v>22</v>
      </c>
      <c r="B31" s="136" t="s">
        <v>156</v>
      </c>
      <c r="C31" s="134"/>
      <c r="D31" s="134">
        <v>12</v>
      </c>
      <c r="E31" s="134"/>
      <c r="F31" s="170">
        <f t="shared" si="0"/>
        <v>11675.999999999998</v>
      </c>
      <c r="G31" s="171"/>
    </row>
    <row r="32" spans="1:7" s="31" customFormat="1" ht="16.5">
      <c r="A32" s="115">
        <v>23</v>
      </c>
      <c r="B32" s="136" t="s">
        <v>102</v>
      </c>
      <c r="C32" s="134"/>
      <c r="D32" s="134"/>
      <c r="E32" s="134"/>
      <c r="F32" s="170">
        <f t="shared" si="0"/>
        <v>0</v>
      </c>
      <c r="G32" s="171"/>
    </row>
    <row r="33" spans="1:7" s="31" customFormat="1" ht="16.5">
      <c r="A33" s="115">
        <v>24</v>
      </c>
      <c r="B33" s="136" t="s">
        <v>157</v>
      </c>
      <c r="C33" s="134"/>
      <c r="D33" s="134">
        <v>12</v>
      </c>
      <c r="E33" s="134"/>
      <c r="F33" s="170">
        <f t="shared" si="0"/>
        <v>11675.999999999998</v>
      </c>
      <c r="G33" s="171"/>
    </row>
    <row r="34" spans="1:7" s="31" customFormat="1" ht="16.5">
      <c r="A34" s="107" t="s">
        <v>103</v>
      </c>
      <c r="B34" s="130" t="s">
        <v>104</v>
      </c>
      <c r="C34" s="139"/>
      <c r="D34" s="139"/>
      <c r="E34" s="139"/>
      <c r="F34" s="167">
        <f>SUM(F35:F40)</f>
        <v>61716</v>
      </c>
      <c r="G34" s="168" t="s">
        <v>89</v>
      </c>
    </row>
    <row r="35" spans="1:7" s="31" customFormat="1" ht="16.5">
      <c r="A35" s="115">
        <v>24</v>
      </c>
      <c r="B35" s="136" t="s">
        <v>158</v>
      </c>
      <c r="C35" s="134"/>
      <c r="D35" s="134">
        <v>12</v>
      </c>
      <c r="E35" s="134"/>
      <c r="F35" s="170">
        <f t="shared" si="0"/>
        <v>11675.999999999998</v>
      </c>
      <c r="G35" s="171"/>
    </row>
    <row r="36" spans="1:7" s="31" customFormat="1" ht="16.5">
      <c r="A36" s="115">
        <v>25</v>
      </c>
      <c r="B36" s="136" t="s">
        <v>106</v>
      </c>
      <c r="C36" s="134"/>
      <c r="D36" s="134"/>
      <c r="E36" s="134"/>
      <c r="F36" s="170">
        <f t="shared" si="0"/>
        <v>0</v>
      </c>
      <c r="G36" s="171"/>
    </row>
    <row r="37" spans="1:7" s="31" customFormat="1" ht="16.5">
      <c r="A37" s="115">
        <v>26</v>
      </c>
      <c r="B37" s="136" t="s">
        <v>159</v>
      </c>
      <c r="C37" s="137"/>
      <c r="D37" s="137"/>
      <c r="E37" s="137">
        <v>12</v>
      </c>
      <c r="F37" s="170">
        <f t="shared" si="0"/>
        <v>16680</v>
      </c>
      <c r="G37" s="171"/>
    </row>
    <row r="38" spans="1:7" s="31" customFormat="1" ht="16.5">
      <c r="A38" s="115">
        <v>27</v>
      </c>
      <c r="B38" s="136" t="s">
        <v>160</v>
      </c>
      <c r="C38" s="134">
        <v>12</v>
      </c>
      <c r="D38" s="134"/>
      <c r="E38" s="134"/>
      <c r="F38" s="170">
        <f t="shared" si="0"/>
        <v>8340</v>
      </c>
      <c r="G38" s="171"/>
    </row>
    <row r="39" spans="1:7" s="31" customFormat="1" ht="16.5">
      <c r="A39" s="115">
        <v>28</v>
      </c>
      <c r="B39" s="136" t="s">
        <v>161</v>
      </c>
      <c r="C39" s="134"/>
      <c r="D39" s="134"/>
      <c r="E39" s="134">
        <v>12</v>
      </c>
      <c r="F39" s="170">
        <f t="shared" si="0"/>
        <v>16680</v>
      </c>
      <c r="G39" s="171"/>
    </row>
    <row r="40" spans="1:7" s="31" customFormat="1" ht="16.5">
      <c r="A40" s="115">
        <v>29</v>
      </c>
      <c r="B40" s="136" t="s">
        <v>162</v>
      </c>
      <c r="C40" s="137">
        <v>12</v>
      </c>
      <c r="D40" s="137"/>
      <c r="E40" s="137"/>
      <c r="F40" s="170">
        <f t="shared" si="0"/>
        <v>8340</v>
      </c>
      <c r="G40" s="171"/>
    </row>
    <row r="41" spans="1:7" s="31" customFormat="1" ht="16.5">
      <c r="A41" s="107" t="s">
        <v>107</v>
      </c>
      <c r="B41" s="138" t="s">
        <v>108</v>
      </c>
      <c r="C41" s="191" t="s">
        <v>163</v>
      </c>
      <c r="D41" s="191" t="s">
        <v>163</v>
      </c>
      <c r="E41" s="191" t="s">
        <v>163</v>
      </c>
      <c r="F41" s="167">
        <f>SUM(F42:F46)</f>
        <v>3891.9999999999995</v>
      </c>
      <c r="G41" s="168" t="s">
        <v>89</v>
      </c>
    </row>
    <row r="42" spans="1:7" s="31" customFormat="1" ht="16.5">
      <c r="A42" s="115">
        <v>30</v>
      </c>
      <c r="B42" s="136" t="s">
        <v>164</v>
      </c>
      <c r="C42" s="137"/>
      <c r="D42" s="137"/>
      <c r="E42" s="137"/>
      <c r="F42" s="170">
        <f t="shared" si="0"/>
        <v>0</v>
      </c>
      <c r="G42" s="171"/>
    </row>
    <row r="43" spans="1:7" s="31" customFormat="1" ht="16.5">
      <c r="A43" s="115">
        <v>31</v>
      </c>
      <c r="B43" s="136" t="s">
        <v>165</v>
      </c>
      <c r="C43" s="134"/>
      <c r="D43" s="134"/>
      <c r="E43" s="134"/>
      <c r="F43" s="170">
        <f t="shared" si="0"/>
        <v>0</v>
      </c>
      <c r="G43" s="171"/>
    </row>
    <row r="44" spans="1:7" s="135" customFormat="1" ht="24">
      <c r="A44" s="132">
        <v>32</v>
      </c>
      <c r="B44" s="133" t="s">
        <v>166</v>
      </c>
      <c r="C44" s="134"/>
      <c r="D44" s="134">
        <v>4</v>
      </c>
      <c r="E44" s="134"/>
      <c r="F44" s="189">
        <f t="shared" si="0"/>
        <v>3891.9999999999995</v>
      </c>
      <c r="G44" s="190" t="s">
        <v>209</v>
      </c>
    </row>
    <row r="45" spans="1:7" s="31" customFormat="1" ht="16.5">
      <c r="A45" s="115">
        <v>33</v>
      </c>
      <c r="B45" s="136" t="s">
        <v>167</v>
      </c>
      <c r="C45" s="134"/>
      <c r="D45" s="134"/>
      <c r="E45" s="134"/>
      <c r="F45" s="170">
        <f t="shared" si="0"/>
        <v>0</v>
      </c>
      <c r="G45" s="171"/>
    </row>
    <row r="46" spans="1:7" s="31" customFormat="1" ht="16.5">
      <c r="A46" s="115">
        <v>34</v>
      </c>
      <c r="B46" s="136" t="s">
        <v>168</v>
      </c>
      <c r="C46" s="134"/>
      <c r="D46" s="134"/>
      <c r="E46" s="134"/>
      <c r="F46" s="170">
        <f t="shared" si="0"/>
        <v>0</v>
      </c>
      <c r="G46" s="171"/>
    </row>
    <row r="47" spans="1:7" s="31" customFormat="1" ht="16.5">
      <c r="A47" s="107" t="s">
        <v>110</v>
      </c>
      <c r="B47" s="138" t="s">
        <v>111</v>
      </c>
      <c r="C47" s="137"/>
      <c r="D47" s="137"/>
      <c r="E47" s="137"/>
      <c r="F47" s="167">
        <f>SUM(F48:F52)</f>
        <v>65052</v>
      </c>
      <c r="G47" s="168" t="s">
        <v>89</v>
      </c>
    </row>
    <row r="48" spans="1:7" s="31" customFormat="1" ht="16.5">
      <c r="A48" s="115">
        <v>35</v>
      </c>
      <c r="B48" s="136" t="s">
        <v>169</v>
      </c>
      <c r="C48" s="137">
        <v>12</v>
      </c>
      <c r="D48" s="137"/>
      <c r="E48" s="137"/>
      <c r="F48" s="170">
        <f t="shared" si="0"/>
        <v>8340</v>
      </c>
      <c r="G48" s="171"/>
    </row>
    <row r="49" spans="1:7" s="31" customFormat="1" ht="16.5">
      <c r="A49" s="115">
        <v>36</v>
      </c>
      <c r="B49" s="136" t="s">
        <v>170</v>
      </c>
      <c r="C49" s="137"/>
      <c r="D49" s="137"/>
      <c r="E49" s="137">
        <v>12</v>
      </c>
      <c r="F49" s="170">
        <f t="shared" si="0"/>
        <v>16680</v>
      </c>
      <c r="G49" s="171"/>
    </row>
    <row r="50" spans="1:7" s="31" customFormat="1" ht="16.5">
      <c r="A50" s="115">
        <v>37</v>
      </c>
      <c r="B50" s="136" t="s">
        <v>171</v>
      </c>
      <c r="C50" s="134"/>
      <c r="D50" s="134"/>
      <c r="E50" s="134">
        <v>12</v>
      </c>
      <c r="F50" s="170">
        <f t="shared" si="0"/>
        <v>16680</v>
      </c>
      <c r="G50" s="171"/>
    </row>
    <row r="51" spans="1:7" s="31" customFormat="1" ht="16.5">
      <c r="A51" s="115">
        <v>38</v>
      </c>
      <c r="B51" s="136" t="s">
        <v>172</v>
      </c>
      <c r="C51" s="137"/>
      <c r="D51" s="137">
        <v>12</v>
      </c>
      <c r="E51" s="137"/>
      <c r="F51" s="170">
        <f t="shared" si="0"/>
        <v>11675.999999999998</v>
      </c>
      <c r="G51" s="171"/>
    </row>
    <row r="52" spans="1:7" s="31" customFormat="1" ht="16.5">
      <c r="A52" s="115">
        <v>39</v>
      </c>
      <c r="B52" s="136" t="s">
        <v>173</v>
      </c>
      <c r="C52" s="137"/>
      <c r="D52" s="137">
        <v>12</v>
      </c>
      <c r="E52" s="137"/>
      <c r="F52" s="170">
        <f t="shared" si="0"/>
        <v>11675.999999999998</v>
      </c>
      <c r="G52" s="171"/>
    </row>
    <row r="53" spans="1:7" s="31" customFormat="1" ht="16.5">
      <c r="A53" s="107" t="s">
        <v>113</v>
      </c>
      <c r="B53" s="138" t="s">
        <v>114</v>
      </c>
      <c r="C53" s="137"/>
      <c r="D53" s="137"/>
      <c r="E53" s="137"/>
      <c r="F53" s="167">
        <f>SUM(F54:F59)</f>
        <v>36696</v>
      </c>
      <c r="G53" s="168" t="s">
        <v>89</v>
      </c>
    </row>
    <row r="54" spans="1:7" s="31" customFormat="1" ht="16.5">
      <c r="A54" s="115">
        <v>40</v>
      </c>
      <c r="B54" s="136" t="s">
        <v>174</v>
      </c>
      <c r="C54" s="137"/>
      <c r="D54" s="137"/>
      <c r="E54" s="137">
        <v>12</v>
      </c>
      <c r="F54" s="170">
        <f t="shared" si="0"/>
        <v>16680</v>
      </c>
      <c r="G54" s="171"/>
    </row>
    <row r="55" spans="1:7" s="31" customFormat="1" ht="16.5">
      <c r="A55" s="115">
        <v>41</v>
      </c>
      <c r="B55" s="136" t="s">
        <v>117</v>
      </c>
      <c r="C55" s="134"/>
      <c r="D55" s="134"/>
      <c r="E55" s="134"/>
      <c r="F55" s="170">
        <f t="shared" si="0"/>
        <v>0</v>
      </c>
      <c r="G55" s="171"/>
    </row>
    <row r="56" spans="1:7" s="31" customFormat="1" ht="16.5">
      <c r="A56" s="115">
        <v>42</v>
      </c>
      <c r="B56" s="136" t="s">
        <v>175</v>
      </c>
      <c r="C56" s="134">
        <v>12</v>
      </c>
      <c r="D56" s="134"/>
      <c r="E56" s="134"/>
      <c r="F56" s="170">
        <f t="shared" si="0"/>
        <v>8340</v>
      </c>
      <c r="G56" s="171"/>
    </row>
    <row r="57" spans="1:7" s="31" customFormat="1" ht="16.5">
      <c r="A57" s="115">
        <v>43</v>
      </c>
      <c r="B57" s="136" t="s">
        <v>176</v>
      </c>
      <c r="C57" s="137"/>
      <c r="D57" s="137">
        <v>12</v>
      </c>
      <c r="E57" s="137"/>
      <c r="F57" s="170">
        <f t="shared" si="0"/>
        <v>11675.999999999998</v>
      </c>
      <c r="G57" s="171"/>
    </row>
    <row r="58" spans="1:7" s="31" customFormat="1" ht="16.5">
      <c r="A58" s="115">
        <v>44</v>
      </c>
      <c r="B58" s="136" t="s">
        <v>118</v>
      </c>
      <c r="C58" s="134"/>
      <c r="D58" s="134"/>
      <c r="E58" s="134"/>
      <c r="F58" s="170">
        <f t="shared" si="0"/>
        <v>0</v>
      </c>
      <c r="G58" s="171"/>
    </row>
    <row r="59" spans="1:7" s="31" customFormat="1" ht="16.5">
      <c r="A59" s="115">
        <v>45</v>
      </c>
      <c r="B59" s="136" t="s">
        <v>119</v>
      </c>
      <c r="C59" s="134"/>
      <c r="D59" s="134"/>
      <c r="E59" s="134"/>
      <c r="F59" s="170">
        <f t="shared" si="0"/>
        <v>0</v>
      </c>
      <c r="G59" s="171"/>
    </row>
    <row r="60" spans="1:7" s="31" customFormat="1" ht="16.5">
      <c r="A60" s="107" t="s">
        <v>120</v>
      </c>
      <c r="B60" s="138" t="s">
        <v>121</v>
      </c>
      <c r="C60" s="137"/>
      <c r="D60" s="137"/>
      <c r="E60" s="137"/>
      <c r="F60" s="167">
        <f>SUM(F61:F65)</f>
        <v>50874</v>
      </c>
      <c r="G60" s="168" t="s">
        <v>89</v>
      </c>
    </row>
    <row r="61" spans="1:7" s="31" customFormat="1" ht="16.5">
      <c r="A61" s="115">
        <v>46</v>
      </c>
      <c r="B61" s="136" t="s">
        <v>177</v>
      </c>
      <c r="C61" s="137"/>
      <c r="D61" s="137">
        <v>12</v>
      </c>
      <c r="E61" s="137"/>
      <c r="F61" s="170">
        <f t="shared" si="0"/>
        <v>11675.999999999998</v>
      </c>
      <c r="G61" s="171"/>
    </row>
    <row r="62" spans="1:7" s="31" customFormat="1" ht="16.5">
      <c r="A62" s="115">
        <v>47</v>
      </c>
      <c r="B62" s="136" t="s">
        <v>178</v>
      </c>
      <c r="C62" s="137">
        <v>12</v>
      </c>
      <c r="D62" s="137"/>
      <c r="E62" s="137"/>
      <c r="F62" s="170">
        <f t="shared" si="0"/>
        <v>8340</v>
      </c>
      <c r="G62" s="171"/>
    </row>
    <row r="63" spans="1:7" s="31" customFormat="1" ht="16.5">
      <c r="A63" s="115">
        <v>48</v>
      </c>
      <c r="B63" s="136" t="s">
        <v>179</v>
      </c>
      <c r="C63" s="137"/>
      <c r="D63" s="137"/>
      <c r="E63" s="137">
        <v>12</v>
      </c>
      <c r="F63" s="170">
        <f t="shared" si="0"/>
        <v>16680</v>
      </c>
      <c r="G63" s="171"/>
    </row>
    <row r="64" spans="1:7" s="31" customFormat="1" ht="16.5">
      <c r="A64" s="115">
        <v>49</v>
      </c>
      <c r="B64" s="136" t="s">
        <v>166</v>
      </c>
      <c r="C64" s="137">
        <v>12</v>
      </c>
      <c r="D64" s="137"/>
      <c r="E64" s="137"/>
      <c r="F64" s="170">
        <f t="shared" si="0"/>
        <v>8340</v>
      </c>
      <c r="G64" s="171"/>
    </row>
    <row r="65" spans="1:7" s="31" customFormat="1" ht="16.5">
      <c r="A65" s="115">
        <v>50</v>
      </c>
      <c r="B65" s="136" t="s">
        <v>180</v>
      </c>
      <c r="C65" s="137"/>
      <c r="D65" s="137">
        <v>6</v>
      </c>
      <c r="E65" s="137"/>
      <c r="F65" s="170">
        <f t="shared" si="0"/>
        <v>5837.9999999999991</v>
      </c>
      <c r="G65" s="171"/>
    </row>
    <row r="66" spans="1:7" s="31" customFormat="1" ht="16.5">
      <c r="A66" s="107" t="s">
        <v>122</v>
      </c>
      <c r="B66" s="138" t="s">
        <v>123</v>
      </c>
      <c r="C66" s="137"/>
      <c r="D66" s="137"/>
      <c r="E66" s="137"/>
      <c r="F66" s="167">
        <f>SUM(F67:F72)</f>
        <v>41700</v>
      </c>
      <c r="G66" s="168" t="s">
        <v>89</v>
      </c>
    </row>
    <row r="67" spans="1:7" s="31" customFormat="1" ht="16.5">
      <c r="A67" s="115">
        <v>51</v>
      </c>
      <c r="B67" s="136" t="s">
        <v>181</v>
      </c>
      <c r="C67" s="137">
        <v>12</v>
      </c>
      <c r="D67" s="137"/>
      <c r="E67" s="137"/>
      <c r="F67" s="170">
        <f t="shared" si="0"/>
        <v>8340</v>
      </c>
      <c r="G67" s="171"/>
    </row>
    <row r="68" spans="1:7" s="31" customFormat="1" ht="16.5">
      <c r="A68" s="115">
        <v>52</v>
      </c>
      <c r="B68" s="136" t="s">
        <v>125</v>
      </c>
      <c r="C68" s="134"/>
      <c r="D68" s="134"/>
      <c r="E68" s="134"/>
      <c r="F68" s="170">
        <f t="shared" si="0"/>
        <v>0</v>
      </c>
      <c r="G68" s="171"/>
    </row>
    <row r="69" spans="1:7" s="31" customFormat="1" ht="16.5">
      <c r="A69" s="115">
        <v>53</v>
      </c>
      <c r="B69" s="136" t="s">
        <v>182</v>
      </c>
      <c r="C69" s="137"/>
      <c r="D69" s="137"/>
      <c r="E69" s="137">
        <v>12</v>
      </c>
      <c r="F69" s="170">
        <f t="shared" si="0"/>
        <v>16680</v>
      </c>
      <c r="G69" s="171"/>
    </row>
    <row r="70" spans="1:7" s="31" customFormat="1" ht="16.5">
      <c r="A70" s="115">
        <v>54</v>
      </c>
      <c r="B70" s="136" t="s">
        <v>126</v>
      </c>
      <c r="C70" s="134"/>
      <c r="D70" s="134"/>
      <c r="E70" s="134"/>
      <c r="F70" s="170">
        <f t="shared" si="0"/>
        <v>0</v>
      </c>
      <c r="G70" s="171"/>
    </row>
    <row r="71" spans="1:7" s="31" customFormat="1" ht="16.5">
      <c r="A71" s="115">
        <v>55</v>
      </c>
      <c r="B71" s="136" t="s">
        <v>183</v>
      </c>
      <c r="C71" s="137">
        <v>12</v>
      </c>
      <c r="D71" s="137"/>
      <c r="E71" s="137"/>
      <c r="F71" s="170">
        <f t="shared" si="0"/>
        <v>8340</v>
      </c>
      <c r="G71" s="171"/>
    </row>
    <row r="72" spans="1:7" s="31" customFormat="1" ht="16.5">
      <c r="A72" s="115">
        <v>56</v>
      </c>
      <c r="B72" s="136" t="s">
        <v>184</v>
      </c>
      <c r="C72" s="137">
        <v>12</v>
      </c>
      <c r="D72" s="137"/>
      <c r="E72" s="137"/>
      <c r="F72" s="170">
        <f t="shared" si="0"/>
        <v>8340</v>
      </c>
      <c r="G72" s="171"/>
    </row>
    <row r="73" spans="1:7" s="31" customFormat="1" ht="16.5">
      <c r="A73" s="107" t="s">
        <v>127</v>
      </c>
      <c r="B73" s="140" t="s">
        <v>128</v>
      </c>
      <c r="C73" s="141"/>
      <c r="D73" s="141"/>
      <c r="E73" s="141"/>
      <c r="F73" s="167">
        <f>SUM(F74:F78)</f>
        <v>68388</v>
      </c>
      <c r="G73" s="168" t="s">
        <v>89</v>
      </c>
    </row>
    <row r="74" spans="1:7" s="31" customFormat="1" ht="16.5">
      <c r="A74" s="115">
        <v>57</v>
      </c>
      <c r="B74" s="136" t="s">
        <v>185</v>
      </c>
      <c r="C74" s="137"/>
      <c r="D74" s="137"/>
      <c r="E74" s="137">
        <v>12</v>
      </c>
      <c r="F74" s="170">
        <f t="shared" ref="F74:F85" si="1">(($C$6*C74)+($D$6*D74)+($E$6*E74))*1390</f>
        <v>16680</v>
      </c>
      <c r="G74" s="171"/>
    </row>
    <row r="75" spans="1:7" s="31" customFormat="1" ht="16.5">
      <c r="A75" s="115">
        <v>58</v>
      </c>
      <c r="B75" s="136" t="s">
        <v>186</v>
      </c>
      <c r="C75" s="137"/>
      <c r="D75" s="137">
        <v>12</v>
      </c>
      <c r="E75" s="137"/>
      <c r="F75" s="170">
        <f t="shared" si="1"/>
        <v>11675.999999999998</v>
      </c>
      <c r="G75" s="171"/>
    </row>
    <row r="76" spans="1:7" s="31" customFormat="1" ht="16.5">
      <c r="A76" s="115">
        <v>59</v>
      </c>
      <c r="B76" s="136" t="s">
        <v>187</v>
      </c>
      <c r="C76" s="137"/>
      <c r="D76" s="137"/>
      <c r="E76" s="137">
        <v>12</v>
      </c>
      <c r="F76" s="170">
        <f t="shared" si="1"/>
        <v>16680</v>
      </c>
      <c r="G76" s="171"/>
    </row>
    <row r="77" spans="1:7" s="31" customFormat="1" ht="16.5">
      <c r="A77" s="115">
        <v>60</v>
      </c>
      <c r="B77" s="136" t="s">
        <v>188</v>
      </c>
      <c r="C77" s="137"/>
      <c r="D77" s="137">
        <v>12</v>
      </c>
      <c r="E77" s="137"/>
      <c r="F77" s="170">
        <f t="shared" si="1"/>
        <v>11675.999999999998</v>
      </c>
      <c r="G77" s="171"/>
    </row>
    <row r="78" spans="1:7" s="31" customFormat="1" ht="16.5">
      <c r="A78" s="115">
        <v>61</v>
      </c>
      <c r="B78" s="136" t="s">
        <v>189</v>
      </c>
      <c r="C78" s="137"/>
      <c r="D78" s="137">
        <v>12</v>
      </c>
      <c r="E78" s="137"/>
      <c r="F78" s="170">
        <f t="shared" si="1"/>
        <v>11675.999999999998</v>
      </c>
      <c r="G78" s="171"/>
    </row>
    <row r="79" spans="1:7" s="31" customFormat="1" ht="16.5">
      <c r="A79" s="107" t="s">
        <v>129</v>
      </c>
      <c r="B79" s="142" t="s">
        <v>130</v>
      </c>
      <c r="C79" s="137"/>
      <c r="D79" s="137"/>
      <c r="E79" s="137"/>
      <c r="F79" s="167">
        <f>SUM(F80:F85)</f>
        <v>40032</v>
      </c>
      <c r="G79" s="168" t="s">
        <v>89</v>
      </c>
    </row>
    <row r="80" spans="1:7" s="31" customFormat="1" ht="16.5">
      <c r="A80" s="115">
        <v>62</v>
      </c>
      <c r="B80" s="136" t="s">
        <v>190</v>
      </c>
      <c r="C80" s="137">
        <v>12</v>
      </c>
      <c r="D80" s="137"/>
      <c r="E80" s="137"/>
      <c r="F80" s="170">
        <f t="shared" si="1"/>
        <v>8340</v>
      </c>
      <c r="G80" s="171"/>
    </row>
    <row r="81" spans="1:9" s="31" customFormat="1" ht="16.5">
      <c r="A81" s="115">
        <v>63</v>
      </c>
      <c r="B81" s="136" t="s">
        <v>132</v>
      </c>
      <c r="C81" s="137"/>
      <c r="D81" s="137"/>
      <c r="E81" s="137"/>
      <c r="F81" s="170">
        <f t="shared" si="1"/>
        <v>0</v>
      </c>
      <c r="G81" s="171"/>
    </row>
    <row r="82" spans="1:9" s="31" customFormat="1" ht="16.5">
      <c r="A82" s="115">
        <v>64</v>
      </c>
      <c r="B82" s="136" t="s">
        <v>133</v>
      </c>
      <c r="C82" s="137"/>
      <c r="D82" s="137"/>
      <c r="E82" s="137"/>
      <c r="F82" s="170">
        <f t="shared" si="1"/>
        <v>0</v>
      </c>
      <c r="G82" s="171"/>
    </row>
    <row r="83" spans="1:9" s="31" customFormat="1" ht="16.5">
      <c r="A83" s="115">
        <v>65</v>
      </c>
      <c r="B83" s="136" t="s">
        <v>191</v>
      </c>
      <c r="C83" s="137"/>
      <c r="D83" s="137">
        <v>12</v>
      </c>
      <c r="E83" s="137"/>
      <c r="F83" s="170">
        <f t="shared" si="1"/>
        <v>11675.999999999998</v>
      </c>
      <c r="G83" s="171"/>
    </row>
    <row r="84" spans="1:9" s="31" customFormat="1" ht="16.5">
      <c r="A84" s="115">
        <v>66</v>
      </c>
      <c r="B84" s="136" t="s">
        <v>167</v>
      </c>
      <c r="C84" s="134">
        <v>12</v>
      </c>
      <c r="D84" s="134"/>
      <c r="E84" s="134"/>
      <c r="F84" s="170">
        <f t="shared" si="1"/>
        <v>8340</v>
      </c>
      <c r="G84" s="171"/>
    </row>
    <row r="85" spans="1:9" s="31" customFormat="1" ht="16.5">
      <c r="A85" s="115">
        <v>67</v>
      </c>
      <c r="B85" s="136" t="s">
        <v>192</v>
      </c>
      <c r="C85" s="137"/>
      <c r="D85" s="137">
        <v>12</v>
      </c>
      <c r="E85" s="137"/>
      <c r="F85" s="170">
        <f t="shared" si="1"/>
        <v>11675.999999999998</v>
      </c>
      <c r="G85" s="171"/>
    </row>
    <row r="86" spans="1:9" s="33" customFormat="1" ht="20.25" customHeight="1">
      <c r="A86" s="58"/>
      <c r="B86" s="38" t="s">
        <v>193</v>
      </c>
      <c r="C86" s="39"/>
      <c r="D86" s="39"/>
      <c r="E86" s="39"/>
      <c r="F86" s="124">
        <f>F79+F73+F66+F60+F53+F47+F41+F34+F27+F20+F13+F7</f>
        <v>576572</v>
      </c>
      <c r="G86" s="57"/>
    </row>
    <row r="87" spans="1:9" ht="14.1" customHeight="1">
      <c r="A87" s="27"/>
      <c r="B87" s="32"/>
      <c r="C87" s="40"/>
      <c r="D87" s="40"/>
      <c r="E87" s="40"/>
    </row>
    <row r="88" spans="1:9" ht="14.1" customHeight="1">
      <c r="A88" s="27"/>
      <c r="B88" s="32"/>
      <c r="C88" s="40"/>
      <c r="D88" s="40"/>
      <c r="E88" s="40"/>
      <c r="F88" s="187" t="s">
        <v>208</v>
      </c>
    </row>
    <row r="89" spans="1:9" ht="18.75" customHeight="1">
      <c r="A89" s="60"/>
      <c r="B89" s="59" t="s">
        <v>21</v>
      </c>
      <c r="C89" s="30"/>
      <c r="D89" s="98" t="s">
        <v>13</v>
      </c>
      <c r="E89" s="30"/>
      <c r="F89" s="99" t="s">
        <v>20</v>
      </c>
      <c r="G89" s="99"/>
      <c r="H89" s="63"/>
      <c r="I89" s="63"/>
    </row>
    <row r="90" spans="1:9">
      <c r="B90" s="28"/>
      <c r="C90" s="30"/>
      <c r="D90" s="143"/>
      <c r="E90" s="30"/>
      <c r="F90" s="143"/>
      <c r="G90" s="144"/>
    </row>
    <row r="91" spans="1:9">
      <c r="B91" s="28"/>
      <c r="C91" s="30"/>
      <c r="D91" s="143"/>
      <c r="E91" s="30"/>
      <c r="F91" s="143"/>
      <c r="G91" s="144"/>
    </row>
    <row r="92" spans="1:9">
      <c r="B92" s="28"/>
      <c r="C92" s="30"/>
      <c r="D92" s="143"/>
      <c r="E92" s="30"/>
      <c r="F92" s="143"/>
      <c r="G92" s="144"/>
    </row>
    <row r="93" spans="1:9">
      <c r="B93" s="28"/>
      <c r="C93" s="30"/>
      <c r="D93" s="143"/>
      <c r="E93" s="30"/>
      <c r="F93" s="143"/>
      <c r="G93" s="144"/>
    </row>
    <row r="94" spans="1:9">
      <c r="B94" s="145" t="s">
        <v>135</v>
      </c>
      <c r="C94" s="30"/>
      <c r="D94" s="146" t="s">
        <v>136</v>
      </c>
      <c r="E94" s="30"/>
      <c r="F94" s="146" t="s">
        <v>137</v>
      </c>
      <c r="G94" s="144"/>
    </row>
    <row r="95" spans="1:9">
      <c r="A95" s="30"/>
      <c r="B95" s="28"/>
      <c r="C95" s="143"/>
      <c r="D95" s="143"/>
      <c r="E95" s="143"/>
      <c r="F95" s="144"/>
      <c r="G95" s="144"/>
    </row>
  </sheetData>
  <mergeCells count="6">
    <mergeCell ref="G5:G6"/>
    <mergeCell ref="A3:G3"/>
    <mergeCell ref="F5:F6"/>
    <mergeCell ref="A5:A6"/>
    <mergeCell ref="B5:B6"/>
    <mergeCell ref="C5:E5"/>
  </mergeCells>
  <printOptions horizontalCentered="1"/>
  <pageMargins left="0.74803149606299213" right="0.19685039370078741" top="0.36" bottom="0.39370078740157483" header="0.15748031496062992" footer="0.31496062992125984"/>
  <pageSetup paperSize="9" orientation="landscape" r:id="rId1"/>
  <headerFooter scaleWithDoc="0" alignWithMargins="0">
    <oddHeader>&amp;C&amp;"+,Bold"&amp;14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8"/>
  <sheetViews>
    <sheetView topLeftCell="A46" workbookViewId="0">
      <selection activeCell="F64" sqref="F64"/>
    </sheetView>
  </sheetViews>
  <sheetFormatPr defaultRowHeight="18.75"/>
  <cols>
    <col min="1" max="1" width="4" style="3" customWidth="1"/>
    <col min="2" max="2" width="31.625" style="4" customWidth="1"/>
    <col min="3" max="3" width="9" style="5" customWidth="1"/>
    <col min="4" max="4" width="11.625" style="5" customWidth="1"/>
    <col min="5" max="5" width="9" style="5" customWidth="1"/>
    <col min="6" max="8" width="11.25" style="5" customWidth="1"/>
    <col min="9" max="9" width="13.75" style="4" customWidth="1"/>
    <col min="10" max="10" width="12.25" style="4" customWidth="1"/>
    <col min="11" max="11" width="14.125" style="6" customWidth="1"/>
    <col min="12" max="249" width="9" style="6"/>
    <col min="250" max="250" width="4" style="6" customWidth="1"/>
    <col min="251" max="251" width="26.5" style="6" bestFit="1" customWidth="1"/>
    <col min="252" max="252" width="8.625" style="6" customWidth="1"/>
    <col min="253" max="255" width="9" style="6" customWidth="1"/>
    <col min="256" max="256" width="11.625" style="6" customWidth="1"/>
    <col min="257" max="257" width="9" style="6" customWidth="1"/>
    <col min="258" max="258" width="11.25" style="6" customWidth="1"/>
    <col min="259" max="259" width="11.625" style="6" customWidth="1"/>
    <col min="260" max="260" width="12" style="6" customWidth="1"/>
    <col min="261" max="262" width="11.625" style="6" customWidth="1"/>
    <col min="263" max="263" width="10.875" style="6" customWidth="1"/>
    <col min="264" max="264" width="17.25" style="6" customWidth="1"/>
    <col min="265" max="265" width="13.75" style="6" customWidth="1"/>
    <col min="266" max="266" width="12.25" style="6" customWidth="1"/>
    <col min="267" max="267" width="14.125" style="6" customWidth="1"/>
    <col min="268" max="505" width="9" style="6"/>
    <col min="506" max="506" width="4" style="6" customWidth="1"/>
    <col min="507" max="507" width="26.5" style="6" bestFit="1" customWidth="1"/>
    <col min="508" max="508" width="8.625" style="6" customWidth="1"/>
    <col min="509" max="511" width="9" style="6" customWidth="1"/>
    <col min="512" max="512" width="11.625" style="6" customWidth="1"/>
    <col min="513" max="513" width="9" style="6" customWidth="1"/>
    <col min="514" max="514" width="11.25" style="6" customWidth="1"/>
    <col min="515" max="515" width="11.625" style="6" customWidth="1"/>
    <col min="516" max="516" width="12" style="6" customWidth="1"/>
    <col min="517" max="518" width="11.625" style="6" customWidth="1"/>
    <col min="519" max="519" width="10.875" style="6" customWidth="1"/>
    <col min="520" max="520" width="17.25" style="6" customWidth="1"/>
    <col min="521" max="521" width="13.75" style="6" customWidth="1"/>
    <col min="522" max="522" width="12.25" style="6" customWidth="1"/>
    <col min="523" max="523" width="14.125" style="6" customWidth="1"/>
    <col min="524" max="761" width="9" style="6"/>
    <col min="762" max="762" width="4" style="6" customWidth="1"/>
    <col min="763" max="763" width="26.5" style="6" bestFit="1" customWidth="1"/>
    <col min="764" max="764" width="8.625" style="6" customWidth="1"/>
    <col min="765" max="767" width="9" style="6" customWidth="1"/>
    <col min="768" max="768" width="11.625" style="6" customWidth="1"/>
    <col min="769" max="769" width="9" style="6" customWidth="1"/>
    <col min="770" max="770" width="11.25" style="6" customWidth="1"/>
    <col min="771" max="771" width="11.625" style="6" customWidth="1"/>
    <col min="772" max="772" width="12" style="6" customWidth="1"/>
    <col min="773" max="774" width="11.625" style="6" customWidth="1"/>
    <col min="775" max="775" width="10.875" style="6" customWidth="1"/>
    <col min="776" max="776" width="17.25" style="6" customWidth="1"/>
    <col min="777" max="777" width="13.75" style="6" customWidth="1"/>
    <col min="778" max="778" width="12.25" style="6" customWidth="1"/>
    <col min="779" max="779" width="14.125" style="6" customWidth="1"/>
    <col min="780" max="1017" width="9" style="6"/>
    <col min="1018" max="1018" width="4" style="6" customWidth="1"/>
    <col min="1019" max="1019" width="26.5" style="6" bestFit="1" customWidth="1"/>
    <col min="1020" max="1020" width="8.625" style="6" customWidth="1"/>
    <col min="1021" max="1023" width="9" style="6" customWidth="1"/>
    <col min="1024" max="1024" width="11.625" style="6" customWidth="1"/>
    <col min="1025" max="1025" width="9" style="6" customWidth="1"/>
    <col min="1026" max="1026" width="11.25" style="6" customWidth="1"/>
    <col min="1027" max="1027" width="11.625" style="6" customWidth="1"/>
    <col min="1028" max="1028" width="12" style="6" customWidth="1"/>
    <col min="1029" max="1030" width="11.625" style="6" customWidth="1"/>
    <col min="1031" max="1031" width="10.875" style="6" customWidth="1"/>
    <col min="1032" max="1032" width="17.25" style="6" customWidth="1"/>
    <col min="1033" max="1033" width="13.75" style="6" customWidth="1"/>
    <col min="1034" max="1034" width="12.25" style="6" customWidth="1"/>
    <col min="1035" max="1035" width="14.125" style="6" customWidth="1"/>
    <col min="1036" max="1273" width="9" style="6"/>
    <col min="1274" max="1274" width="4" style="6" customWidth="1"/>
    <col min="1275" max="1275" width="26.5" style="6" bestFit="1" customWidth="1"/>
    <col min="1276" max="1276" width="8.625" style="6" customWidth="1"/>
    <col min="1277" max="1279" width="9" style="6" customWidth="1"/>
    <col min="1280" max="1280" width="11.625" style="6" customWidth="1"/>
    <col min="1281" max="1281" width="9" style="6" customWidth="1"/>
    <col min="1282" max="1282" width="11.25" style="6" customWidth="1"/>
    <col min="1283" max="1283" width="11.625" style="6" customWidth="1"/>
    <col min="1284" max="1284" width="12" style="6" customWidth="1"/>
    <col min="1285" max="1286" width="11.625" style="6" customWidth="1"/>
    <col min="1287" max="1287" width="10.875" style="6" customWidth="1"/>
    <col min="1288" max="1288" width="17.25" style="6" customWidth="1"/>
    <col min="1289" max="1289" width="13.75" style="6" customWidth="1"/>
    <col min="1290" max="1290" width="12.25" style="6" customWidth="1"/>
    <col min="1291" max="1291" width="14.125" style="6" customWidth="1"/>
    <col min="1292" max="1529" width="9" style="6"/>
    <col min="1530" max="1530" width="4" style="6" customWidth="1"/>
    <col min="1531" max="1531" width="26.5" style="6" bestFit="1" customWidth="1"/>
    <col min="1532" max="1532" width="8.625" style="6" customWidth="1"/>
    <col min="1533" max="1535" width="9" style="6" customWidth="1"/>
    <col min="1536" max="1536" width="11.625" style="6" customWidth="1"/>
    <col min="1537" max="1537" width="9" style="6" customWidth="1"/>
    <col min="1538" max="1538" width="11.25" style="6" customWidth="1"/>
    <col min="1539" max="1539" width="11.625" style="6" customWidth="1"/>
    <col min="1540" max="1540" width="12" style="6" customWidth="1"/>
    <col min="1541" max="1542" width="11.625" style="6" customWidth="1"/>
    <col min="1543" max="1543" width="10.875" style="6" customWidth="1"/>
    <col min="1544" max="1544" width="17.25" style="6" customWidth="1"/>
    <col min="1545" max="1545" width="13.75" style="6" customWidth="1"/>
    <col min="1546" max="1546" width="12.25" style="6" customWidth="1"/>
    <col min="1547" max="1547" width="14.125" style="6" customWidth="1"/>
    <col min="1548" max="1785" width="9" style="6"/>
    <col min="1786" max="1786" width="4" style="6" customWidth="1"/>
    <col min="1787" max="1787" width="26.5" style="6" bestFit="1" customWidth="1"/>
    <col min="1788" max="1788" width="8.625" style="6" customWidth="1"/>
    <col min="1789" max="1791" width="9" style="6" customWidth="1"/>
    <col min="1792" max="1792" width="11.625" style="6" customWidth="1"/>
    <col min="1793" max="1793" width="9" style="6" customWidth="1"/>
    <col min="1794" max="1794" width="11.25" style="6" customWidth="1"/>
    <col min="1795" max="1795" width="11.625" style="6" customWidth="1"/>
    <col min="1796" max="1796" width="12" style="6" customWidth="1"/>
    <col min="1797" max="1798" width="11.625" style="6" customWidth="1"/>
    <col min="1799" max="1799" width="10.875" style="6" customWidth="1"/>
    <col min="1800" max="1800" width="17.25" style="6" customWidth="1"/>
    <col min="1801" max="1801" width="13.75" style="6" customWidth="1"/>
    <col min="1802" max="1802" width="12.25" style="6" customWidth="1"/>
    <col min="1803" max="1803" width="14.125" style="6" customWidth="1"/>
    <col min="1804" max="2041" width="9" style="6"/>
    <col min="2042" max="2042" width="4" style="6" customWidth="1"/>
    <col min="2043" max="2043" width="26.5" style="6" bestFit="1" customWidth="1"/>
    <col min="2044" max="2044" width="8.625" style="6" customWidth="1"/>
    <col min="2045" max="2047" width="9" style="6" customWidth="1"/>
    <col min="2048" max="2048" width="11.625" style="6" customWidth="1"/>
    <col min="2049" max="2049" width="9" style="6" customWidth="1"/>
    <col min="2050" max="2050" width="11.25" style="6" customWidth="1"/>
    <col min="2051" max="2051" width="11.625" style="6" customWidth="1"/>
    <col min="2052" max="2052" width="12" style="6" customWidth="1"/>
    <col min="2053" max="2054" width="11.625" style="6" customWidth="1"/>
    <col min="2055" max="2055" width="10.875" style="6" customWidth="1"/>
    <col min="2056" max="2056" width="17.25" style="6" customWidth="1"/>
    <col min="2057" max="2057" width="13.75" style="6" customWidth="1"/>
    <col min="2058" max="2058" width="12.25" style="6" customWidth="1"/>
    <col min="2059" max="2059" width="14.125" style="6" customWidth="1"/>
    <col min="2060" max="2297" width="9" style="6"/>
    <col min="2298" max="2298" width="4" style="6" customWidth="1"/>
    <col min="2299" max="2299" width="26.5" style="6" bestFit="1" customWidth="1"/>
    <col min="2300" max="2300" width="8.625" style="6" customWidth="1"/>
    <col min="2301" max="2303" width="9" style="6" customWidth="1"/>
    <col min="2304" max="2304" width="11.625" style="6" customWidth="1"/>
    <col min="2305" max="2305" width="9" style="6" customWidth="1"/>
    <col min="2306" max="2306" width="11.25" style="6" customWidth="1"/>
    <col min="2307" max="2307" width="11.625" style="6" customWidth="1"/>
    <col min="2308" max="2308" width="12" style="6" customWidth="1"/>
    <col min="2309" max="2310" width="11.625" style="6" customWidth="1"/>
    <col min="2311" max="2311" width="10.875" style="6" customWidth="1"/>
    <col min="2312" max="2312" width="17.25" style="6" customWidth="1"/>
    <col min="2313" max="2313" width="13.75" style="6" customWidth="1"/>
    <col min="2314" max="2314" width="12.25" style="6" customWidth="1"/>
    <col min="2315" max="2315" width="14.125" style="6" customWidth="1"/>
    <col min="2316" max="2553" width="9" style="6"/>
    <col min="2554" max="2554" width="4" style="6" customWidth="1"/>
    <col min="2555" max="2555" width="26.5" style="6" bestFit="1" customWidth="1"/>
    <col min="2556" max="2556" width="8.625" style="6" customWidth="1"/>
    <col min="2557" max="2559" width="9" style="6" customWidth="1"/>
    <col min="2560" max="2560" width="11.625" style="6" customWidth="1"/>
    <col min="2561" max="2561" width="9" style="6" customWidth="1"/>
    <col min="2562" max="2562" width="11.25" style="6" customWidth="1"/>
    <col min="2563" max="2563" width="11.625" style="6" customWidth="1"/>
    <col min="2564" max="2564" width="12" style="6" customWidth="1"/>
    <col min="2565" max="2566" width="11.625" style="6" customWidth="1"/>
    <col min="2567" max="2567" width="10.875" style="6" customWidth="1"/>
    <col min="2568" max="2568" width="17.25" style="6" customWidth="1"/>
    <col min="2569" max="2569" width="13.75" style="6" customWidth="1"/>
    <col min="2570" max="2570" width="12.25" style="6" customWidth="1"/>
    <col min="2571" max="2571" width="14.125" style="6" customWidth="1"/>
    <col min="2572" max="2809" width="9" style="6"/>
    <col min="2810" max="2810" width="4" style="6" customWidth="1"/>
    <col min="2811" max="2811" width="26.5" style="6" bestFit="1" customWidth="1"/>
    <col min="2812" max="2812" width="8.625" style="6" customWidth="1"/>
    <col min="2813" max="2815" width="9" style="6" customWidth="1"/>
    <col min="2816" max="2816" width="11.625" style="6" customWidth="1"/>
    <col min="2817" max="2817" width="9" style="6" customWidth="1"/>
    <col min="2818" max="2818" width="11.25" style="6" customWidth="1"/>
    <col min="2819" max="2819" width="11.625" style="6" customWidth="1"/>
    <col min="2820" max="2820" width="12" style="6" customWidth="1"/>
    <col min="2821" max="2822" width="11.625" style="6" customWidth="1"/>
    <col min="2823" max="2823" width="10.875" style="6" customWidth="1"/>
    <col min="2824" max="2824" width="17.25" style="6" customWidth="1"/>
    <col min="2825" max="2825" width="13.75" style="6" customWidth="1"/>
    <col min="2826" max="2826" width="12.25" style="6" customWidth="1"/>
    <col min="2827" max="2827" width="14.125" style="6" customWidth="1"/>
    <col min="2828" max="3065" width="9" style="6"/>
    <col min="3066" max="3066" width="4" style="6" customWidth="1"/>
    <col min="3067" max="3067" width="26.5" style="6" bestFit="1" customWidth="1"/>
    <col min="3068" max="3068" width="8.625" style="6" customWidth="1"/>
    <col min="3069" max="3071" width="9" style="6" customWidth="1"/>
    <col min="3072" max="3072" width="11.625" style="6" customWidth="1"/>
    <col min="3073" max="3073" width="9" style="6" customWidth="1"/>
    <col min="3074" max="3074" width="11.25" style="6" customWidth="1"/>
    <col min="3075" max="3075" width="11.625" style="6" customWidth="1"/>
    <col min="3076" max="3076" width="12" style="6" customWidth="1"/>
    <col min="3077" max="3078" width="11.625" style="6" customWidth="1"/>
    <col min="3079" max="3079" width="10.875" style="6" customWidth="1"/>
    <col min="3080" max="3080" width="17.25" style="6" customWidth="1"/>
    <col min="3081" max="3081" width="13.75" style="6" customWidth="1"/>
    <col min="3082" max="3082" width="12.25" style="6" customWidth="1"/>
    <col min="3083" max="3083" width="14.125" style="6" customWidth="1"/>
    <col min="3084" max="3321" width="9" style="6"/>
    <col min="3322" max="3322" width="4" style="6" customWidth="1"/>
    <col min="3323" max="3323" width="26.5" style="6" bestFit="1" customWidth="1"/>
    <col min="3324" max="3324" width="8.625" style="6" customWidth="1"/>
    <col min="3325" max="3327" width="9" style="6" customWidth="1"/>
    <col min="3328" max="3328" width="11.625" style="6" customWidth="1"/>
    <col min="3329" max="3329" width="9" style="6" customWidth="1"/>
    <col min="3330" max="3330" width="11.25" style="6" customWidth="1"/>
    <col min="3331" max="3331" width="11.625" style="6" customWidth="1"/>
    <col min="3332" max="3332" width="12" style="6" customWidth="1"/>
    <col min="3333" max="3334" width="11.625" style="6" customWidth="1"/>
    <col min="3335" max="3335" width="10.875" style="6" customWidth="1"/>
    <col min="3336" max="3336" width="17.25" style="6" customWidth="1"/>
    <col min="3337" max="3337" width="13.75" style="6" customWidth="1"/>
    <col min="3338" max="3338" width="12.25" style="6" customWidth="1"/>
    <col min="3339" max="3339" width="14.125" style="6" customWidth="1"/>
    <col min="3340" max="3577" width="9" style="6"/>
    <col min="3578" max="3578" width="4" style="6" customWidth="1"/>
    <col min="3579" max="3579" width="26.5" style="6" bestFit="1" customWidth="1"/>
    <col min="3580" max="3580" width="8.625" style="6" customWidth="1"/>
    <col min="3581" max="3583" width="9" style="6" customWidth="1"/>
    <col min="3584" max="3584" width="11.625" style="6" customWidth="1"/>
    <col min="3585" max="3585" width="9" style="6" customWidth="1"/>
    <col min="3586" max="3586" width="11.25" style="6" customWidth="1"/>
    <col min="3587" max="3587" width="11.625" style="6" customWidth="1"/>
    <col min="3588" max="3588" width="12" style="6" customWidth="1"/>
    <col min="3589" max="3590" width="11.625" style="6" customWidth="1"/>
    <col min="3591" max="3591" width="10.875" style="6" customWidth="1"/>
    <col min="3592" max="3592" width="17.25" style="6" customWidth="1"/>
    <col min="3593" max="3593" width="13.75" style="6" customWidth="1"/>
    <col min="3594" max="3594" width="12.25" style="6" customWidth="1"/>
    <col min="3595" max="3595" width="14.125" style="6" customWidth="1"/>
    <col min="3596" max="3833" width="9" style="6"/>
    <col min="3834" max="3834" width="4" style="6" customWidth="1"/>
    <col min="3835" max="3835" width="26.5" style="6" bestFit="1" customWidth="1"/>
    <col min="3836" max="3836" width="8.625" style="6" customWidth="1"/>
    <col min="3837" max="3839" width="9" style="6" customWidth="1"/>
    <col min="3840" max="3840" width="11.625" style="6" customWidth="1"/>
    <col min="3841" max="3841" width="9" style="6" customWidth="1"/>
    <col min="3842" max="3842" width="11.25" style="6" customWidth="1"/>
    <col min="3843" max="3843" width="11.625" style="6" customWidth="1"/>
    <col min="3844" max="3844" width="12" style="6" customWidth="1"/>
    <col min="3845" max="3846" width="11.625" style="6" customWidth="1"/>
    <col min="3847" max="3847" width="10.875" style="6" customWidth="1"/>
    <col min="3848" max="3848" width="17.25" style="6" customWidth="1"/>
    <col min="3849" max="3849" width="13.75" style="6" customWidth="1"/>
    <col min="3850" max="3850" width="12.25" style="6" customWidth="1"/>
    <col min="3851" max="3851" width="14.125" style="6" customWidth="1"/>
    <col min="3852" max="4089" width="9" style="6"/>
    <col min="4090" max="4090" width="4" style="6" customWidth="1"/>
    <col min="4091" max="4091" width="26.5" style="6" bestFit="1" customWidth="1"/>
    <col min="4092" max="4092" width="8.625" style="6" customWidth="1"/>
    <col min="4093" max="4095" width="9" style="6" customWidth="1"/>
    <col min="4096" max="4096" width="11.625" style="6" customWidth="1"/>
    <col min="4097" max="4097" width="9" style="6" customWidth="1"/>
    <col min="4098" max="4098" width="11.25" style="6" customWidth="1"/>
    <col min="4099" max="4099" width="11.625" style="6" customWidth="1"/>
    <col min="4100" max="4100" width="12" style="6" customWidth="1"/>
    <col min="4101" max="4102" width="11.625" style="6" customWidth="1"/>
    <col min="4103" max="4103" width="10.875" style="6" customWidth="1"/>
    <col min="4104" max="4104" width="17.25" style="6" customWidth="1"/>
    <col min="4105" max="4105" width="13.75" style="6" customWidth="1"/>
    <col min="4106" max="4106" width="12.25" style="6" customWidth="1"/>
    <col min="4107" max="4107" width="14.125" style="6" customWidth="1"/>
    <col min="4108" max="4345" width="9" style="6"/>
    <col min="4346" max="4346" width="4" style="6" customWidth="1"/>
    <col min="4347" max="4347" width="26.5" style="6" bestFit="1" customWidth="1"/>
    <col min="4348" max="4348" width="8.625" style="6" customWidth="1"/>
    <col min="4349" max="4351" width="9" style="6" customWidth="1"/>
    <col min="4352" max="4352" width="11.625" style="6" customWidth="1"/>
    <col min="4353" max="4353" width="9" style="6" customWidth="1"/>
    <col min="4354" max="4354" width="11.25" style="6" customWidth="1"/>
    <col min="4355" max="4355" width="11.625" style="6" customWidth="1"/>
    <col min="4356" max="4356" width="12" style="6" customWidth="1"/>
    <col min="4357" max="4358" width="11.625" style="6" customWidth="1"/>
    <col min="4359" max="4359" width="10.875" style="6" customWidth="1"/>
    <col min="4360" max="4360" width="17.25" style="6" customWidth="1"/>
    <col min="4361" max="4361" width="13.75" style="6" customWidth="1"/>
    <col min="4362" max="4362" width="12.25" style="6" customWidth="1"/>
    <col min="4363" max="4363" width="14.125" style="6" customWidth="1"/>
    <col min="4364" max="4601" width="9" style="6"/>
    <col min="4602" max="4602" width="4" style="6" customWidth="1"/>
    <col min="4603" max="4603" width="26.5" style="6" bestFit="1" customWidth="1"/>
    <col min="4604" max="4604" width="8.625" style="6" customWidth="1"/>
    <col min="4605" max="4607" width="9" style="6" customWidth="1"/>
    <col min="4608" max="4608" width="11.625" style="6" customWidth="1"/>
    <col min="4609" max="4609" width="9" style="6" customWidth="1"/>
    <col min="4610" max="4610" width="11.25" style="6" customWidth="1"/>
    <col min="4611" max="4611" width="11.625" style="6" customWidth="1"/>
    <col min="4612" max="4612" width="12" style="6" customWidth="1"/>
    <col min="4613" max="4614" width="11.625" style="6" customWidth="1"/>
    <col min="4615" max="4615" width="10.875" style="6" customWidth="1"/>
    <col min="4616" max="4616" width="17.25" style="6" customWidth="1"/>
    <col min="4617" max="4617" width="13.75" style="6" customWidth="1"/>
    <col min="4618" max="4618" width="12.25" style="6" customWidth="1"/>
    <col min="4619" max="4619" width="14.125" style="6" customWidth="1"/>
    <col min="4620" max="4857" width="9" style="6"/>
    <col min="4858" max="4858" width="4" style="6" customWidth="1"/>
    <col min="4859" max="4859" width="26.5" style="6" bestFit="1" customWidth="1"/>
    <col min="4860" max="4860" width="8.625" style="6" customWidth="1"/>
    <col min="4861" max="4863" width="9" style="6" customWidth="1"/>
    <col min="4864" max="4864" width="11.625" style="6" customWidth="1"/>
    <col min="4865" max="4865" width="9" style="6" customWidth="1"/>
    <col min="4866" max="4866" width="11.25" style="6" customWidth="1"/>
    <col min="4867" max="4867" width="11.625" style="6" customWidth="1"/>
    <col min="4868" max="4868" width="12" style="6" customWidth="1"/>
    <col min="4869" max="4870" width="11.625" style="6" customWidth="1"/>
    <col min="4871" max="4871" width="10.875" style="6" customWidth="1"/>
    <col min="4872" max="4872" width="17.25" style="6" customWidth="1"/>
    <col min="4873" max="4873" width="13.75" style="6" customWidth="1"/>
    <col min="4874" max="4874" width="12.25" style="6" customWidth="1"/>
    <col min="4875" max="4875" width="14.125" style="6" customWidth="1"/>
    <col min="4876" max="5113" width="9" style="6"/>
    <col min="5114" max="5114" width="4" style="6" customWidth="1"/>
    <col min="5115" max="5115" width="26.5" style="6" bestFit="1" customWidth="1"/>
    <col min="5116" max="5116" width="8.625" style="6" customWidth="1"/>
    <col min="5117" max="5119" width="9" style="6" customWidth="1"/>
    <col min="5120" max="5120" width="11.625" style="6" customWidth="1"/>
    <col min="5121" max="5121" width="9" style="6" customWidth="1"/>
    <col min="5122" max="5122" width="11.25" style="6" customWidth="1"/>
    <col min="5123" max="5123" width="11.625" style="6" customWidth="1"/>
    <col min="5124" max="5124" width="12" style="6" customWidth="1"/>
    <col min="5125" max="5126" width="11.625" style="6" customWidth="1"/>
    <col min="5127" max="5127" width="10.875" style="6" customWidth="1"/>
    <col min="5128" max="5128" width="17.25" style="6" customWidth="1"/>
    <col min="5129" max="5129" width="13.75" style="6" customWidth="1"/>
    <col min="5130" max="5130" width="12.25" style="6" customWidth="1"/>
    <col min="5131" max="5131" width="14.125" style="6" customWidth="1"/>
    <col min="5132" max="5369" width="9" style="6"/>
    <col min="5370" max="5370" width="4" style="6" customWidth="1"/>
    <col min="5371" max="5371" width="26.5" style="6" bestFit="1" customWidth="1"/>
    <col min="5372" max="5372" width="8.625" style="6" customWidth="1"/>
    <col min="5373" max="5375" width="9" style="6" customWidth="1"/>
    <col min="5376" max="5376" width="11.625" style="6" customWidth="1"/>
    <col min="5377" max="5377" width="9" style="6" customWidth="1"/>
    <col min="5378" max="5378" width="11.25" style="6" customWidth="1"/>
    <col min="5379" max="5379" width="11.625" style="6" customWidth="1"/>
    <col min="5380" max="5380" width="12" style="6" customWidth="1"/>
    <col min="5381" max="5382" width="11.625" style="6" customWidth="1"/>
    <col min="5383" max="5383" width="10.875" style="6" customWidth="1"/>
    <col min="5384" max="5384" width="17.25" style="6" customWidth="1"/>
    <col min="5385" max="5385" width="13.75" style="6" customWidth="1"/>
    <col min="5386" max="5386" width="12.25" style="6" customWidth="1"/>
    <col min="5387" max="5387" width="14.125" style="6" customWidth="1"/>
    <col min="5388" max="5625" width="9" style="6"/>
    <col min="5626" max="5626" width="4" style="6" customWidth="1"/>
    <col min="5627" max="5627" width="26.5" style="6" bestFit="1" customWidth="1"/>
    <col min="5628" max="5628" width="8.625" style="6" customWidth="1"/>
    <col min="5629" max="5631" width="9" style="6" customWidth="1"/>
    <col min="5632" max="5632" width="11.625" style="6" customWidth="1"/>
    <col min="5633" max="5633" width="9" style="6" customWidth="1"/>
    <col min="5634" max="5634" width="11.25" style="6" customWidth="1"/>
    <col min="5635" max="5635" width="11.625" style="6" customWidth="1"/>
    <col min="5636" max="5636" width="12" style="6" customWidth="1"/>
    <col min="5637" max="5638" width="11.625" style="6" customWidth="1"/>
    <col min="5639" max="5639" width="10.875" style="6" customWidth="1"/>
    <col min="5640" max="5640" width="17.25" style="6" customWidth="1"/>
    <col min="5641" max="5641" width="13.75" style="6" customWidth="1"/>
    <col min="5642" max="5642" width="12.25" style="6" customWidth="1"/>
    <col min="5643" max="5643" width="14.125" style="6" customWidth="1"/>
    <col min="5644" max="5881" width="9" style="6"/>
    <col min="5882" max="5882" width="4" style="6" customWidth="1"/>
    <col min="5883" max="5883" width="26.5" style="6" bestFit="1" customWidth="1"/>
    <col min="5884" max="5884" width="8.625" style="6" customWidth="1"/>
    <col min="5885" max="5887" width="9" style="6" customWidth="1"/>
    <col min="5888" max="5888" width="11.625" style="6" customWidth="1"/>
    <col min="5889" max="5889" width="9" style="6" customWidth="1"/>
    <col min="5890" max="5890" width="11.25" style="6" customWidth="1"/>
    <col min="5891" max="5891" width="11.625" style="6" customWidth="1"/>
    <col min="5892" max="5892" width="12" style="6" customWidth="1"/>
    <col min="5893" max="5894" width="11.625" style="6" customWidth="1"/>
    <col min="5895" max="5895" width="10.875" style="6" customWidth="1"/>
    <col min="5896" max="5896" width="17.25" style="6" customWidth="1"/>
    <col min="5897" max="5897" width="13.75" style="6" customWidth="1"/>
    <col min="5898" max="5898" width="12.25" style="6" customWidth="1"/>
    <col min="5899" max="5899" width="14.125" style="6" customWidth="1"/>
    <col min="5900" max="6137" width="9" style="6"/>
    <col min="6138" max="6138" width="4" style="6" customWidth="1"/>
    <col min="6139" max="6139" width="26.5" style="6" bestFit="1" customWidth="1"/>
    <col min="6140" max="6140" width="8.625" style="6" customWidth="1"/>
    <col min="6141" max="6143" width="9" style="6" customWidth="1"/>
    <col min="6144" max="6144" width="11.625" style="6" customWidth="1"/>
    <col min="6145" max="6145" width="9" style="6" customWidth="1"/>
    <col min="6146" max="6146" width="11.25" style="6" customWidth="1"/>
    <col min="6147" max="6147" width="11.625" style="6" customWidth="1"/>
    <col min="6148" max="6148" width="12" style="6" customWidth="1"/>
    <col min="6149" max="6150" width="11.625" style="6" customWidth="1"/>
    <col min="6151" max="6151" width="10.875" style="6" customWidth="1"/>
    <col min="6152" max="6152" width="17.25" style="6" customWidth="1"/>
    <col min="6153" max="6153" width="13.75" style="6" customWidth="1"/>
    <col min="6154" max="6154" width="12.25" style="6" customWidth="1"/>
    <col min="6155" max="6155" width="14.125" style="6" customWidth="1"/>
    <col min="6156" max="6393" width="9" style="6"/>
    <col min="6394" max="6394" width="4" style="6" customWidth="1"/>
    <col min="6395" max="6395" width="26.5" style="6" bestFit="1" customWidth="1"/>
    <col min="6396" max="6396" width="8.625" style="6" customWidth="1"/>
    <col min="6397" max="6399" width="9" style="6" customWidth="1"/>
    <col min="6400" max="6400" width="11.625" style="6" customWidth="1"/>
    <col min="6401" max="6401" width="9" style="6" customWidth="1"/>
    <col min="6402" max="6402" width="11.25" style="6" customWidth="1"/>
    <col min="6403" max="6403" width="11.625" style="6" customWidth="1"/>
    <col min="6404" max="6404" width="12" style="6" customWidth="1"/>
    <col min="6405" max="6406" width="11.625" style="6" customWidth="1"/>
    <col min="6407" max="6407" width="10.875" style="6" customWidth="1"/>
    <col min="6408" max="6408" width="17.25" style="6" customWidth="1"/>
    <col min="6409" max="6409" width="13.75" style="6" customWidth="1"/>
    <col min="6410" max="6410" width="12.25" style="6" customWidth="1"/>
    <col min="6411" max="6411" width="14.125" style="6" customWidth="1"/>
    <col min="6412" max="6649" width="9" style="6"/>
    <col min="6650" max="6650" width="4" style="6" customWidth="1"/>
    <col min="6651" max="6651" width="26.5" style="6" bestFit="1" customWidth="1"/>
    <col min="6652" max="6652" width="8.625" style="6" customWidth="1"/>
    <col min="6653" max="6655" width="9" style="6" customWidth="1"/>
    <col min="6656" max="6656" width="11.625" style="6" customWidth="1"/>
    <col min="6657" max="6657" width="9" style="6" customWidth="1"/>
    <col min="6658" max="6658" width="11.25" style="6" customWidth="1"/>
    <col min="6659" max="6659" width="11.625" style="6" customWidth="1"/>
    <col min="6660" max="6660" width="12" style="6" customWidth="1"/>
    <col min="6661" max="6662" width="11.625" style="6" customWidth="1"/>
    <col min="6663" max="6663" width="10.875" style="6" customWidth="1"/>
    <col min="6664" max="6664" width="17.25" style="6" customWidth="1"/>
    <col min="6665" max="6665" width="13.75" style="6" customWidth="1"/>
    <col min="6666" max="6666" width="12.25" style="6" customWidth="1"/>
    <col min="6667" max="6667" width="14.125" style="6" customWidth="1"/>
    <col min="6668" max="6905" width="9" style="6"/>
    <col min="6906" max="6906" width="4" style="6" customWidth="1"/>
    <col min="6907" max="6907" width="26.5" style="6" bestFit="1" customWidth="1"/>
    <col min="6908" max="6908" width="8.625" style="6" customWidth="1"/>
    <col min="6909" max="6911" width="9" style="6" customWidth="1"/>
    <col min="6912" max="6912" width="11.625" style="6" customWidth="1"/>
    <col min="6913" max="6913" width="9" style="6" customWidth="1"/>
    <col min="6914" max="6914" width="11.25" style="6" customWidth="1"/>
    <col min="6915" max="6915" width="11.625" style="6" customWidth="1"/>
    <col min="6916" max="6916" width="12" style="6" customWidth="1"/>
    <col min="6917" max="6918" width="11.625" style="6" customWidth="1"/>
    <col min="6919" max="6919" width="10.875" style="6" customWidth="1"/>
    <col min="6920" max="6920" width="17.25" style="6" customWidth="1"/>
    <col min="6921" max="6921" width="13.75" style="6" customWidth="1"/>
    <col min="6922" max="6922" width="12.25" style="6" customWidth="1"/>
    <col min="6923" max="6923" width="14.125" style="6" customWidth="1"/>
    <col min="6924" max="7161" width="9" style="6"/>
    <col min="7162" max="7162" width="4" style="6" customWidth="1"/>
    <col min="7163" max="7163" width="26.5" style="6" bestFit="1" customWidth="1"/>
    <col min="7164" max="7164" width="8.625" style="6" customWidth="1"/>
    <col min="7165" max="7167" width="9" style="6" customWidth="1"/>
    <col min="7168" max="7168" width="11.625" style="6" customWidth="1"/>
    <col min="7169" max="7169" width="9" style="6" customWidth="1"/>
    <col min="7170" max="7170" width="11.25" style="6" customWidth="1"/>
    <col min="7171" max="7171" width="11.625" style="6" customWidth="1"/>
    <col min="7172" max="7172" width="12" style="6" customWidth="1"/>
    <col min="7173" max="7174" width="11.625" style="6" customWidth="1"/>
    <col min="7175" max="7175" width="10.875" style="6" customWidth="1"/>
    <col min="7176" max="7176" width="17.25" style="6" customWidth="1"/>
    <col min="7177" max="7177" width="13.75" style="6" customWidth="1"/>
    <col min="7178" max="7178" width="12.25" style="6" customWidth="1"/>
    <col min="7179" max="7179" width="14.125" style="6" customWidth="1"/>
    <col min="7180" max="7417" width="9" style="6"/>
    <col min="7418" max="7418" width="4" style="6" customWidth="1"/>
    <col min="7419" max="7419" width="26.5" style="6" bestFit="1" customWidth="1"/>
    <col min="7420" max="7420" width="8.625" style="6" customWidth="1"/>
    <col min="7421" max="7423" width="9" style="6" customWidth="1"/>
    <col min="7424" max="7424" width="11.625" style="6" customWidth="1"/>
    <col min="7425" max="7425" width="9" style="6" customWidth="1"/>
    <col min="7426" max="7426" width="11.25" style="6" customWidth="1"/>
    <col min="7427" max="7427" width="11.625" style="6" customWidth="1"/>
    <col min="7428" max="7428" width="12" style="6" customWidth="1"/>
    <col min="7429" max="7430" width="11.625" style="6" customWidth="1"/>
    <col min="7431" max="7431" width="10.875" style="6" customWidth="1"/>
    <col min="7432" max="7432" width="17.25" style="6" customWidth="1"/>
    <col min="7433" max="7433" width="13.75" style="6" customWidth="1"/>
    <col min="7434" max="7434" width="12.25" style="6" customWidth="1"/>
    <col min="7435" max="7435" width="14.125" style="6" customWidth="1"/>
    <col min="7436" max="7673" width="9" style="6"/>
    <col min="7674" max="7674" width="4" style="6" customWidth="1"/>
    <col min="7675" max="7675" width="26.5" style="6" bestFit="1" customWidth="1"/>
    <col min="7676" max="7676" width="8.625" style="6" customWidth="1"/>
    <col min="7677" max="7679" width="9" style="6" customWidth="1"/>
    <col min="7680" max="7680" width="11.625" style="6" customWidth="1"/>
    <col min="7681" max="7681" width="9" style="6" customWidth="1"/>
    <col min="7682" max="7682" width="11.25" style="6" customWidth="1"/>
    <col min="7683" max="7683" width="11.625" style="6" customWidth="1"/>
    <col min="7684" max="7684" width="12" style="6" customWidth="1"/>
    <col min="7685" max="7686" width="11.625" style="6" customWidth="1"/>
    <col min="7687" max="7687" width="10.875" style="6" customWidth="1"/>
    <col min="7688" max="7688" width="17.25" style="6" customWidth="1"/>
    <col min="7689" max="7689" width="13.75" style="6" customWidth="1"/>
    <col min="7690" max="7690" width="12.25" style="6" customWidth="1"/>
    <col min="7691" max="7691" width="14.125" style="6" customWidth="1"/>
    <col min="7692" max="7929" width="9" style="6"/>
    <col min="7930" max="7930" width="4" style="6" customWidth="1"/>
    <col min="7931" max="7931" width="26.5" style="6" bestFit="1" customWidth="1"/>
    <col min="7932" max="7932" width="8.625" style="6" customWidth="1"/>
    <col min="7933" max="7935" width="9" style="6" customWidth="1"/>
    <col min="7936" max="7936" width="11.625" style="6" customWidth="1"/>
    <col min="7937" max="7937" width="9" style="6" customWidth="1"/>
    <col min="7938" max="7938" width="11.25" style="6" customWidth="1"/>
    <col min="7939" max="7939" width="11.625" style="6" customWidth="1"/>
    <col min="7940" max="7940" width="12" style="6" customWidth="1"/>
    <col min="7941" max="7942" width="11.625" style="6" customWidth="1"/>
    <col min="7943" max="7943" width="10.875" style="6" customWidth="1"/>
    <col min="7944" max="7944" width="17.25" style="6" customWidth="1"/>
    <col min="7945" max="7945" width="13.75" style="6" customWidth="1"/>
    <col min="7946" max="7946" width="12.25" style="6" customWidth="1"/>
    <col min="7947" max="7947" width="14.125" style="6" customWidth="1"/>
    <col min="7948" max="8185" width="9" style="6"/>
    <col min="8186" max="8186" width="4" style="6" customWidth="1"/>
    <col min="8187" max="8187" width="26.5" style="6" bestFit="1" customWidth="1"/>
    <col min="8188" max="8188" width="8.625" style="6" customWidth="1"/>
    <col min="8189" max="8191" width="9" style="6" customWidth="1"/>
    <col min="8192" max="8192" width="11.625" style="6" customWidth="1"/>
    <col min="8193" max="8193" width="9" style="6" customWidth="1"/>
    <col min="8194" max="8194" width="11.25" style="6" customWidth="1"/>
    <col min="8195" max="8195" width="11.625" style="6" customWidth="1"/>
    <col min="8196" max="8196" width="12" style="6" customWidth="1"/>
    <col min="8197" max="8198" width="11.625" style="6" customWidth="1"/>
    <col min="8199" max="8199" width="10.875" style="6" customWidth="1"/>
    <col min="8200" max="8200" width="17.25" style="6" customWidth="1"/>
    <col min="8201" max="8201" width="13.75" style="6" customWidth="1"/>
    <col min="8202" max="8202" width="12.25" style="6" customWidth="1"/>
    <col min="8203" max="8203" width="14.125" style="6" customWidth="1"/>
    <col min="8204" max="8441" width="9" style="6"/>
    <col min="8442" max="8442" width="4" style="6" customWidth="1"/>
    <col min="8443" max="8443" width="26.5" style="6" bestFit="1" customWidth="1"/>
    <col min="8444" max="8444" width="8.625" style="6" customWidth="1"/>
    <col min="8445" max="8447" width="9" style="6" customWidth="1"/>
    <col min="8448" max="8448" width="11.625" style="6" customWidth="1"/>
    <col min="8449" max="8449" width="9" style="6" customWidth="1"/>
    <col min="8450" max="8450" width="11.25" style="6" customWidth="1"/>
    <col min="8451" max="8451" width="11.625" style="6" customWidth="1"/>
    <col min="8452" max="8452" width="12" style="6" customWidth="1"/>
    <col min="8453" max="8454" width="11.625" style="6" customWidth="1"/>
    <col min="8455" max="8455" width="10.875" style="6" customWidth="1"/>
    <col min="8456" max="8456" width="17.25" style="6" customWidth="1"/>
    <col min="8457" max="8457" width="13.75" style="6" customWidth="1"/>
    <col min="8458" max="8458" width="12.25" style="6" customWidth="1"/>
    <col min="8459" max="8459" width="14.125" style="6" customWidth="1"/>
    <col min="8460" max="8697" width="9" style="6"/>
    <col min="8698" max="8698" width="4" style="6" customWidth="1"/>
    <col min="8699" max="8699" width="26.5" style="6" bestFit="1" customWidth="1"/>
    <col min="8700" max="8700" width="8.625" style="6" customWidth="1"/>
    <col min="8701" max="8703" width="9" style="6" customWidth="1"/>
    <col min="8704" max="8704" width="11.625" style="6" customWidth="1"/>
    <col min="8705" max="8705" width="9" style="6" customWidth="1"/>
    <col min="8706" max="8706" width="11.25" style="6" customWidth="1"/>
    <col min="8707" max="8707" width="11.625" style="6" customWidth="1"/>
    <col min="8708" max="8708" width="12" style="6" customWidth="1"/>
    <col min="8709" max="8710" width="11.625" style="6" customWidth="1"/>
    <col min="8711" max="8711" width="10.875" style="6" customWidth="1"/>
    <col min="8712" max="8712" width="17.25" style="6" customWidth="1"/>
    <col min="8713" max="8713" width="13.75" style="6" customWidth="1"/>
    <col min="8714" max="8714" width="12.25" style="6" customWidth="1"/>
    <col min="8715" max="8715" width="14.125" style="6" customWidth="1"/>
    <col min="8716" max="8953" width="9" style="6"/>
    <col min="8954" max="8954" width="4" style="6" customWidth="1"/>
    <col min="8955" max="8955" width="26.5" style="6" bestFit="1" customWidth="1"/>
    <col min="8956" max="8956" width="8.625" style="6" customWidth="1"/>
    <col min="8957" max="8959" width="9" style="6" customWidth="1"/>
    <col min="8960" max="8960" width="11.625" style="6" customWidth="1"/>
    <col min="8961" max="8961" width="9" style="6" customWidth="1"/>
    <col min="8962" max="8962" width="11.25" style="6" customWidth="1"/>
    <col min="8963" max="8963" width="11.625" style="6" customWidth="1"/>
    <col min="8964" max="8964" width="12" style="6" customWidth="1"/>
    <col min="8965" max="8966" width="11.625" style="6" customWidth="1"/>
    <col min="8967" max="8967" width="10.875" style="6" customWidth="1"/>
    <col min="8968" max="8968" width="17.25" style="6" customWidth="1"/>
    <col min="8969" max="8969" width="13.75" style="6" customWidth="1"/>
    <col min="8970" max="8970" width="12.25" style="6" customWidth="1"/>
    <col min="8971" max="8971" width="14.125" style="6" customWidth="1"/>
    <col min="8972" max="9209" width="9" style="6"/>
    <col min="9210" max="9210" width="4" style="6" customWidth="1"/>
    <col min="9211" max="9211" width="26.5" style="6" bestFit="1" customWidth="1"/>
    <col min="9212" max="9212" width="8.625" style="6" customWidth="1"/>
    <col min="9213" max="9215" width="9" style="6" customWidth="1"/>
    <col min="9216" max="9216" width="11.625" style="6" customWidth="1"/>
    <col min="9217" max="9217" width="9" style="6" customWidth="1"/>
    <col min="9218" max="9218" width="11.25" style="6" customWidth="1"/>
    <col min="9219" max="9219" width="11.625" style="6" customWidth="1"/>
    <col min="9220" max="9220" width="12" style="6" customWidth="1"/>
    <col min="9221" max="9222" width="11.625" style="6" customWidth="1"/>
    <col min="9223" max="9223" width="10.875" style="6" customWidth="1"/>
    <col min="9224" max="9224" width="17.25" style="6" customWidth="1"/>
    <col min="9225" max="9225" width="13.75" style="6" customWidth="1"/>
    <col min="9226" max="9226" width="12.25" style="6" customWidth="1"/>
    <col min="9227" max="9227" width="14.125" style="6" customWidth="1"/>
    <col min="9228" max="9465" width="9" style="6"/>
    <col min="9466" max="9466" width="4" style="6" customWidth="1"/>
    <col min="9467" max="9467" width="26.5" style="6" bestFit="1" customWidth="1"/>
    <col min="9468" max="9468" width="8.625" style="6" customWidth="1"/>
    <col min="9469" max="9471" width="9" style="6" customWidth="1"/>
    <col min="9472" max="9472" width="11.625" style="6" customWidth="1"/>
    <col min="9473" max="9473" width="9" style="6" customWidth="1"/>
    <col min="9474" max="9474" width="11.25" style="6" customWidth="1"/>
    <col min="9475" max="9475" width="11.625" style="6" customWidth="1"/>
    <col min="9476" max="9476" width="12" style="6" customWidth="1"/>
    <col min="9477" max="9478" width="11.625" style="6" customWidth="1"/>
    <col min="9479" max="9479" width="10.875" style="6" customWidth="1"/>
    <col min="9480" max="9480" width="17.25" style="6" customWidth="1"/>
    <col min="9481" max="9481" width="13.75" style="6" customWidth="1"/>
    <col min="9482" max="9482" width="12.25" style="6" customWidth="1"/>
    <col min="9483" max="9483" width="14.125" style="6" customWidth="1"/>
    <col min="9484" max="9721" width="9" style="6"/>
    <col min="9722" max="9722" width="4" style="6" customWidth="1"/>
    <col min="9723" max="9723" width="26.5" style="6" bestFit="1" customWidth="1"/>
    <col min="9724" max="9724" width="8.625" style="6" customWidth="1"/>
    <col min="9725" max="9727" width="9" style="6" customWidth="1"/>
    <col min="9728" max="9728" width="11.625" style="6" customWidth="1"/>
    <col min="9729" max="9729" width="9" style="6" customWidth="1"/>
    <col min="9730" max="9730" width="11.25" style="6" customWidth="1"/>
    <col min="9731" max="9731" width="11.625" style="6" customWidth="1"/>
    <col min="9732" max="9732" width="12" style="6" customWidth="1"/>
    <col min="9733" max="9734" width="11.625" style="6" customWidth="1"/>
    <col min="9735" max="9735" width="10.875" style="6" customWidth="1"/>
    <col min="9736" max="9736" width="17.25" style="6" customWidth="1"/>
    <col min="9737" max="9737" width="13.75" style="6" customWidth="1"/>
    <col min="9738" max="9738" width="12.25" style="6" customWidth="1"/>
    <col min="9739" max="9739" width="14.125" style="6" customWidth="1"/>
    <col min="9740" max="9977" width="9" style="6"/>
    <col min="9978" max="9978" width="4" style="6" customWidth="1"/>
    <col min="9979" max="9979" width="26.5" style="6" bestFit="1" customWidth="1"/>
    <col min="9980" max="9980" width="8.625" style="6" customWidth="1"/>
    <col min="9981" max="9983" width="9" style="6" customWidth="1"/>
    <col min="9984" max="9984" width="11.625" style="6" customWidth="1"/>
    <col min="9985" max="9985" width="9" style="6" customWidth="1"/>
    <col min="9986" max="9986" width="11.25" style="6" customWidth="1"/>
    <col min="9987" max="9987" width="11.625" style="6" customWidth="1"/>
    <col min="9988" max="9988" width="12" style="6" customWidth="1"/>
    <col min="9989" max="9990" width="11.625" style="6" customWidth="1"/>
    <col min="9991" max="9991" width="10.875" style="6" customWidth="1"/>
    <col min="9992" max="9992" width="17.25" style="6" customWidth="1"/>
    <col min="9993" max="9993" width="13.75" style="6" customWidth="1"/>
    <col min="9994" max="9994" width="12.25" style="6" customWidth="1"/>
    <col min="9995" max="9995" width="14.125" style="6" customWidth="1"/>
    <col min="9996" max="10233" width="9" style="6"/>
    <col min="10234" max="10234" width="4" style="6" customWidth="1"/>
    <col min="10235" max="10235" width="26.5" style="6" bestFit="1" customWidth="1"/>
    <col min="10236" max="10236" width="8.625" style="6" customWidth="1"/>
    <col min="10237" max="10239" width="9" style="6" customWidth="1"/>
    <col min="10240" max="10240" width="11.625" style="6" customWidth="1"/>
    <col min="10241" max="10241" width="9" style="6" customWidth="1"/>
    <col min="10242" max="10242" width="11.25" style="6" customWidth="1"/>
    <col min="10243" max="10243" width="11.625" style="6" customWidth="1"/>
    <col min="10244" max="10244" width="12" style="6" customWidth="1"/>
    <col min="10245" max="10246" width="11.625" style="6" customWidth="1"/>
    <col min="10247" max="10247" width="10.875" style="6" customWidth="1"/>
    <col min="10248" max="10248" width="17.25" style="6" customWidth="1"/>
    <col min="10249" max="10249" width="13.75" style="6" customWidth="1"/>
    <col min="10250" max="10250" width="12.25" style="6" customWidth="1"/>
    <col min="10251" max="10251" width="14.125" style="6" customWidth="1"/>
    <col min="10252" max="10489" width="9" style="6"/>
    <col min="10490" max="10490" width="4" style="6" customWidth="1"/>
    <col min="10491" max="10491" width="26.5" style="6" bestFit="1" customWidth="1"/>
    <col min="10492" max="10492" width="8.625" style="6" customWidth="1"/>
    <col min="10493" max="10495" width="9" style="6" customWidth="1"/>
    <col min="10496" max="10496" width="11.625" style="6" customWidth="1"/>
    <col min="10497" max="10497" width="9" style="6" customWidth="1"/>
    <col min="10498" max="10498" width="11.25" style="6" customWidth="1"/>
    <col min="10499" max="10499" width="11.625" style="6" customWidth="1"/>
    <col min="10500" max="10500" width="12" style="6" customWidth="1"/>
    <col min="10501" max="10502" width="11.625" style="6" customWidth="1"/>
    <col min="10503" max="10503" width="10.875" style="6" customWidth="1"/>
    <col min="10504" max="10504" width="17.25" style="6" customWidth="1"/>
    <col min="10505" max="10505" width="13.75" style="6" customWidth="1"/>
    <col min="10506" max="10506" width="12.25" style="6" customWidth="1"/>
    <col min="10507" max="10507" width="14.125" style="6" customWidth="1"/>
    <col min="10508" max="10745" width="9" style="6"/>
    <col min="10746" max="10746" width="4" style="6" customWidth="1"/>
    <col min="10747" max="10747" width="26.5" style="6" bestFit="1" customWidth="1"/>
    <col min="10748" max="10748" width="8.625" style="6" customWidth="1"/>
    <col min="10749" max="10751" width="9" style="6" customWidth="1"/>
    <col min="10752" max="10752" width="11.625" style="6" customWidth="1"/>
    <col min="10753" max="10753" width="9" style="6" customWidth="1"/>
    <col min="10754" max="10754" width="11.25" style="6" customWidth="1"/>
    <col min="10755" max="10755" width="11.625" style="6" customWidth="1"/>
    <col min="10756" max="10756" width="12" style="6" customWidth="1"/>
    <col min="10757" max="10758" width="11.625" style="6" customWidth="1"/>
    <col min="10759" max="10759" width="10.875" style="6" customWidth="1"/>
    <col min="10760" max="10760" width="17.25" style="6" customWidth="1"/>
    <col min="10761" max="10761" width="13.75" style="6" customWidth="1"/>
    <col min="10762" max="10762" width="12.25" style="6" customWidth="1"/>
    <col min="10763" max="10763" width="14.125" style="6" customWidth="1"/>
    <col min="10764" max="11001" width="9" style="6"/>
    <col min="11002" max="11002" width="4" style="6" customWidth="1"/>
    <col min="11003" max="11003" width="26.5" style="6" bestFit="1" customWidth="1"/>
    <col min="11004" max="11004" width="8.625" style="6" customWidth="1"/>
    <col min="11005" max="11007" width="9" style="6" customWidth="1"/>
    <col min="11008" max="11008" width="11.625" style="6" customWidth="1"/>
    <col min="11009" max="11009" width="9" style="6" customWidth="1"/>
    <col min="11010" max="11010" width="11.25" style="6" customWidth="1"/>
    <col min="11011" max="11011" width="11.625" style="6" customWidth="1"/>
    <col min="11012" max="11012" width="12" style="6" customWidth="1"/>
    <col min="11013" max="11014" width="11.625" style="6" customWidth="1"/>
    <col min="11015" max="11015" width="10.875" style="6" customWidth="1"/>
    <col min="11016" max="11016" width="17.25" style="6" customWidth="1"/>
    <col min="11017" max="11017" width="13.75" style="6" customWidth="1"/>
    <col min="11018" max="11018" width="12.25" style="6" customWidth="1"/>
    <col min="11019" max="11019" width="14.125" style="6" customWidth="1"/>
    <col min="11020" max="11257" width="9" style="6"/>
    <col min="11258" max="11258" width="4" style="6" customWidth="1"/>
    <col min="11259" max="11259" width="26.5" style="6" bestFit="1" customWidth="1"/>
    <col min="11260" max="11260" width="8.625" style="6" customWidth="1"/>
    <col min="11261" max="11263" width="9" style="6" customWidth="1"/>
    <col min="11264" max="11264" width="11.625" style="6" customWidth="1"/>
    <col min="11265" max="11265" width="9" style="6" customWidth="1"/>
    <col min="11266" max="11266" width="11.25" style="6" customWidth="1"/>
    <col min="11267" max="11267" width="11.625" style="6" customWidth="1"/>
    <col min="11268" max="11268" width="12" style="6" customWidth="1"/>
    <col min="11269" max="11270" width="11.625" style="6" customWidth="1"/>
    <col min="11271" max="11271" width="10.875" style="6" customWidth="1"/>
    <col min="11272" max="11272" width="17.25" style="6" customWidth="1"/>
    <col min="11273" max="11273" width="13.75" style="6" customWidth="1"/>
    <col min="11274" max="11274" width="12.25" style="6" customWidth="1"/>
    <col min="11275" max="11275" width="14.125" style="6" customWidth="1"/>
    <col min="11276" max="11513" width="9" style="6"/>
    <col min="11514" max="11514" width="4" style="6" customWidth="1"/>
    <col min="11515" max="11515" width="26.5" style="6" bestFit="1" customWidth="1"/>
    <col min="11516" max="11516" width="8.625" style="6" customWidth="1"/>
    <col min="11517" max="11519" width="9" style="6" customWidth="1"/>
    <col min="11520" max="11520" width="11.625" style="6" customWidth="1"/>
    <col min="11521" max="11521" width="9" style="6" customWidth="1"/>
    <col min="11522" max="11522" width="11.25" style="6" customWidth="1"/>
    <col min="11523" max="11523" width="11.625" style="6" customWidth="1"/>
    <col min="11524" max="11524" width="12" style="6" customWidth="1"/>
    <col min="11525" max="11526" width="11.625" style="6" customWidth="1"/>
    <col min="11527" max="11527" width="10.875" style="6" customWidth="1"/>
    <col min="11528" max="11528" width="17.25" style="6" customWidth="1"/>
    <col min="11529" max="11529" width="13.75" style="6" customWidth="1"/>
    <col min="11530" max="11530" width="12.25" style="6" customWidth="1"/>
    <col min="11531" max="11531" width="14.125" style="6" customWidth="1"/>
    <col min="11532" max="11769" width="9" style="6"/>
    <col min="11770" max="11770" width="4" style="6" customWidth="1"/>
    <col min="11771" max="11771" width="26.5" style="6" bestFit="1" customWidth="1"/>
    <col min="11772" max="11772" width="8.625" style="6" customWidth="1"/>
    <col min="11773" max="11775" width="9" style="6" customWidth="1"/>
    <col min="11776" max="11776" width="11.625" style="6" customWidth="1"/>
    <col min="11777" max="11777" width="9" style="6" customWidth="1"/>
    <col min="11778" max="11778" width="11.25" style="6" customWidth="1"/>
    <col min="11779" max="11779" width="11.625" style="6" customWidth="1"/>
    <col min="11780" max="11780" width="12" style="6" customWidth="1"/>
    <col min="11781" max="11782" width="11.625" style="6" customWidth="1"/>
    <col min="11783" max="11783" width="10.875" style="6" customWidth="1"/>
    <col min="11784" max="11784" width="17.25" style="6" customWidth="1"/>
    <col min="11785" max="11785" width="13.75" style="6" customWidth="1"/>
    <col min="11786" max="11786" width="12.25" style="6" customWidth="1"/>
    <col min="11787" max="11787" width="14.125" style="6" customWidth="1"/>
    <col min="11788" max="12025" width="9" style="6"/>
    <col min="12026" max="12026" width="4" style="6" customWidth="1"/>
    <col min="12027" max="12027" width="26.5" style="6" bestFit="1" customWidth="1"/>
    <col min="12028" max="12028" width="8.625" style="6" customWidth="1"/>
    <col min="12029" max="12031" width="9" style="6" customWidth="1"/>
    <col min="12032" max="12032" width="11.625" style="6" customWidth="1"/>
    <col min="12033" max="12033" width="9" style="6" customWidth="1"/>
    <col min="12034" max="12034" width="11.25" style="6" customWidth="1"/>
    <col min="12035" max="12035" width="11.625" style="6" customWidth="1"/>
    <col min="12036" max="12036" width="12" style="6" customWidth="1"/>
    <col min="12037" max="12038" width="11.625" style="6" customWidth="1"/>
    <col min="12039" max="12039" width="10.875" style="6" customWidth="1"/>
    <col min="12040" max="12040" width="17.25" style="6" customWidth="1"/>
    <col min="12041" max="12041" width="13.75" style="6" customWidth="1"/>
    <col min="12042" max="12042" width="12.25" style="6" customWidth="1"/>
    <col min="12043" max="12043" width="14.125" style="6" customWidth="1"/>
    <col min="12044" max="12281" width="9" style="6"/>
    <col min="12282" max="12282" width="4" style="6" customWidth="1"/>
    <col min="12283" max="12283" width="26.5" style="6" bestFit="1" customWidth="1"/>
    <col min="12284" max="12284" width="8.625" style="6" customWidth="1"/>
    <col min="12285" max="12287" width="9" style="6" customWidth="1"/>
    <col min="12288" max="12288" width="11.625" style="6" customWidth="1"/>
    <col min="12289" max="12289" width="9" style="6" customWidth="1"/>
    <col min="12290" max="12290" width="11.25" style="6" customWidth="1"/>
    <col min="12291" max="12291" width="11.625" style="6" customWidth="1"/>
    <col min="12292" max="12292" width="12" style="6" customWidth="1"/>
    <col min="12293" max="12294" width="11.625" style="6" customWidth="1"/>
    <col min="12295" max="12295" width="10.875" style="6" customWidth="1"/>
    <col min="12296" max="12296" width="17.25" style="6" customWidth="1"/>
    <col min="12297" max="12297" width="13.75" style="6" customWidth="1"/>
    <col min="12298" max="12298" width="12.25" style="6" customWidth="1"/>
    <col min="12299" max="12299" width="14.125" style="6" customWidth="1"/>
    <col min="12300" max="12537" width="9" style="6"/>
    <col min="12538" max="12538" width="4" style="6" customWidth="1"/>
    <col min="12539" max="12539" width="26.5" style="6" bestFit="1" customWidth="1"/>
    <col min="12540" max="12540" width="8.625" style="6" customWidth="1"/>
    <col min="12541" max="12543" width="9" style="6" customWidth="1"/>
    <col min="12544" max="12544" width="11.625" style="6" customWidth="1"/>
    <col min="12545" max="12545" width="9" style="6" customWidth="1"/>
    <col min="12546" max="12546" width="11.25" style="6" customWidth="1"/>
    <col min="12547" max="12547" width="11.625" style="6" customWidth="1"/>
    <col min="12548" max="12548" width="12" style="6" customWidth="1"/>
    <col min="12549" max="12550" width="11.625" style="6" customWidth="1"/>
    <col min="12551" max="12551" width="10.875" style="6" customWidth="1"/>
    <col min="12552" max="12552" width="17.25" style="6" customWidth="1"/>
    <col min="12553" max="12553" width="13.75" style="6" customWidth="1"/>
    <col min="12554" max="12554" width="12.25" style="6" customWidth="1"/>
    <col min="12555" max="12555" width="14.125" style="6" customWidth="1"/>
    <col min="12556" max="12793" width="9" style="6"/>
    <col min="12794" max="12794" width="4" style="6" customWidth="1"/>
    <col min="12795" max="12795" width="26.5" style="6" bestFit="1" customWidth="1"/>
    <col min="12796" max="12796" width="8.625" style="6" customWidth="1"/>
    <col min="12797" max="12799" width="9" style="6" customWidth="1"/>
    <col min="12800" max="12800" width="11.625" style="6" customWidth="1"/>
    <col min="12801" max="12801" width="9" style="6" customWidth="1"/>
    <col min="12802" max="12802" width="11.25" style="6" customWidth="1"/>
    <col min="12803" max="12803" width="11.625" style="6" customWidth="1"/>
    <col min="12804" max="12804" width="12" style="6" customWidth="1"/>
    <col min="12805" max="12806" width="11.625" style="6" customWidth="1"/>
    <col min="12807" max="12807" width="10.875" style="6" customWidth="1"/>
    <col min="12808" max="12808" width="17.25" style="6" customWidth="1"/>
    <col min="12809" max="12809" width="13.75" style="6" customWidth="1"/>
    <col min="12810" max="12810" width="12.25" style="6" customWidth="1"/>
    <col min="12811" max="12811" width="14.125" style="6" customWidth="1"/>
    <col min="12812" max="13049" width="9" style="6"/>
    <col min="13050" max="13050" width="4" style="6" customWidth="1"/>
    <col min="13051" max="13051" width="26.5" style="6" bestFit="1" customWidth="1"/>
    <col min="13052" max="13052" width="8.625" style="6" customWidth="1"/>
    <col min="13053" max="13055" width="9" style="6" customWidth="1"/>
    <col min="13056" max="13056" width="11.625" style="6" customWidth="1"/>
    <col min="13057" max="13057" width="9" style="6" customWidth="1"/>
    <col min="13058" max="13058" width="11.25" style="6" customWidth="1"/>
    <col min="13059" max="13059" width="11.625" style="6" customWidth="1"/>
    <col min="13060" max="13060" width="12" style="6" customWidth="1"/>
    <col min="13061" max="13062" width="11.625" style="6" customWidth="1"/>
    <col min="13063" max="13063" width="10.875" style="6" customWidth="1"/>
    <col min="13064" max="13064" width="17.25" style="6" customWidth="1"/>
    <col min="13065" max="13065" width="13.75" style="6" customWidth="1"/>
    <col min="13066" max="13066" width="12.25" style="6" customWidth="1"/>
    <col min="13067" max="13067" width="14.125" style="6" customWidth="1"/>
    <col min="13068" max="13305" width="9" style="6"/>
    <col min="13306" max="13306" width="4" style="6" customWidth="1"/>
    <col min="13307" max="13307" width="26.5" style="6" bestFit="1" customWidth="1"/>
    <col min="13308" max="13308" width="8.625" style="6" customWidth="1"/>
    <col min="13309" max="13311" width="9" style="6" customWidth="1"/>
    <col min="13312" max="13312" width="11.625" style="6" customWidth="1"/>
    <col min="13313" max="13313" width="9" style="6" customWidth="1"/>
    <col min="13314" max="13314" width="11.25" style="6" customWidth="1"/>
    <col min="13315" max="13315" width="11.625" style="6" customWidth="1"/>
    <col min="13316" max="13316" width="12" style="6" customWidth="1"/>
    <col min="13317" max="13318" width="11.625" style="6" customWidth="1"/>
    <col min="13319" max="13319" width="10.875" style="6" customWidth="1"/>
    <col min="13320" max="13320" width="17.25" style="6" customWidth="1"/>
    <col min="13321" max="13321" width="13.75" style="6" customWidth="1"/>
    <col min="13322" max="13322" width="12.25" style="6" customWidth="1"/>
    <col min="13323" max="13323" width="14.125" style="6" customWidth="1"/>
    <col min="13324" max="13561" width="9" style="6"/>
    <col min="13562" max="13562" width="4" style="6" customWidth="1"/>
    <col min="13563" max="13563" width="26.5" style="6" bestFit="1" customWidth="1"/>
    <col min="13564" max="13564" width="8.625" style="6" customWidth="1"/>
    <col min="13565" max="13567" width="9" style="6" customWidth="1"/>
    <col min="13568" max="13568" width="11.625" style="6" customWidth="1"/>
    <col min="13569" max="13569" width="9" style="6" customWidth="1"/>
    <col min="13570" max="13570" width="11.25" style="6" customWidth="1"/>
    <col min="13571" max="13571" width="11.625" style="6" customWidth="1"/>
    <col min="13572" max="13572" width="12" style="6" customWidth="1"/>
    <col min="13573" max="13574" width="11.625" style="6" customWidth="1"/>
    <col min="13575" max="13575" width="10.875" style="6" customWidth="1"/>
    <col min="13576" max="13576" width="17.25" style="6" customWidth="1"/>
    <col min="13577" max="13577" width="13.75" style="6" customWidth="1"/>
    <col min="13578" max="13578" width="12.25" style="6" customWidth="1"/>
    <col min="13579" max="13579" width="14.125" style="6" customWidth="1"/>
    <col min="13580" max="13817" width="9" style="6"/>
    <col min="13818" max="13818" width="4" style="6" customWidth="1"/>
    <col min="13819" max="13819" width="26.5" style="6" bestFit="1" customWidth="1"/>
    <col min="13820" max="13820" width="8.625" style="6" customWidth="1"/>
    <col min="13821" max="13823" width="9" style="6" customWidth="1"/>
    <col min="13824" max="13824" width="11.625" style="6" customWidth="1"/>
    <col min="13825" max="13825" width="9" style="6" customWidth="1"/>
    <col min="13826" max="13826" width="11.25" style="6" customWidth="1"/>
    <col min="13827" max="13827" width="11.625" style="6" customWidth="1"/>
    <col min="13828" max="13828" width="12" style="6" customWidth="1"/>
    <col min="13829" max="13830" width="11.625" style="6" customWidth="1"/>
    <col min="13831" max="13831" width="10.875" style="6" customWidth="1"/>
    <col min="13832" max="13832" width="17.25" style="6" customWidth="1"/>
    <col min="13833" max="13833" width="13.75" style="6" customWidth="1"/>
    <col min="13834" max="13834" width="12.25" style="6" customWidth="1"/>
    <col min="13835" max="13835" width="14.125" style="6" customWidth="1"/>
    <col min="13836" max="14073" width="9" style="6"/>
    <col min="14074" max="14074" width="4" style="6" customWidth="1"/>
    <col min="14075" max="14075" width="26.5" style="6" bestFit="1" customWidth="1"/>
    <col min="14076" max="14076" width="8.625" style="6" customWidth="1"/>
    <col min="14077" max="14079" width="9" style="6" customWidth="1"/>
    <col min="14080" max="14080" width="11.625" style="6" customWidth="1"/>
    <col min="14081" max="14081" width="9" style="6" customWidth="1"/>
    <col min="14082" max="14082" width="11.25" style="6" customWidth="1"/>
    <col min="14083" max="14083" width="11.625" style="6" customWidth="1"/>
    <col min="14084" max="14084" width="12" style="6" customWidth="1"/>
    <col min="14085" max="14086" width="11.625" style="6" customWidth="1"/>
    <col min="14087" max="14087" width="10.875" style="6" customWidth="1"/>
    <col min="14088" max="14088" width="17.25" style="6" customWidth="1"/>
    <col min="14089" max="14089" width="13.75" style="6" customWidth="1"/>
    <col min="14090" max="14090" width="12.25" style="6" customWidth="1"/>
    <col min="14091" max="14091" width="14.125" style="6" customWidth="1"/>
    <col min="14092" max="14329" width="9" style="6"/>
    <col min="14330" max="14330" width="4" style="6" customWidth="1"/>
    <col min="14331" max="14331" width="26.5" style="6" bestFit="1" customWidth="1"/>
    <col min="14332" max="14332" width="8.625" style="6" customWidth="1"/>
    <col min="14333" max="14335" width="9" style="6" customWidth="1"/>
    <col min="14336" max="14336" width="11.625" style="6" customWidth="1"/>
    <col min="14337" max="14337" width="9" style="6" customWidth="1"/>
    <col min="14338" max="14338" width="11.25" style="6" customWidth="1"/>
    <col min="14339" max="14339" width="11.625" style="6" customWidth="1"/>
    <col min="14340" max="14340" width="12" style="6" customWidth="1"/>
    <col min="14341" max="14342" width="11.625" style="6" customWidth="1"/>
    <col min="14343" max="14343" width="10.875" style="6" customWidth="1"/>
    <col min="14344" max="14344" width="17.25" style="6" customWidth="1"/>
    <col min="14345" max="14345" width="13.75" style="6" customWidth="1"/>
    <col min="14346" max="14346" width="12.25" style="6" customWidth="1"/>
    <col min="14347" max="14347" width="14.125" style="6" customWidth="1"/>
    <col min="14348" max="14585" width="9" style="6"/>
    <col min="14586" max="14586" width="4" style="6" customWidth="1"/>
    <col min="14587" max="14587" width="26.5" style="6" bestFit="1" customWidth="1"/>
    <col min="14588" max="14588" width="8.625" style="6" customWidth="1"/>
    <col min="14589" max="14591" width="9" style="6" customWidth="1"/>
    <col min="14592" max="14592" width="11.625" style="6" customWidth="1"/>
    <col min="14593" max="14593" width="9" style="6" customWidth="1"/>
    <col min="14594" max="14594" width="11.25" style="6" customWidth="1"/>
    <col min="14595" max="14595" width="11.625" style="6" customWidth="1"/>
    <col min="14596" max="14596" width="12" style="6" customWidth="1"/>
    <col min="14597" max="14598" width="11.625" style="6" customWidth="1"/>
    <col min="14599" max="14599" width="10.875" style="6" customWidth="1"/>
    <col min="14600" max="14600" width="17.25" style="6" customWidth="1"/>
    <col min="14601" max="14601" width="13.75" style="6" customWidth="1"/>
    <col min="14602" max="14602" width="12.25" style="6" customWidth="1"/>
    <col min="14603" max="14603" width="14.125" style="6" customWidth="1"/>
    <col min="14604" max="14841" width="9" style="6"/>
    <col min="14842" max="14842" width="4" style="6" customWidth="1"/>
    <col min="14843" max="14843" width="26.5" style="6" bestFit="1" customWidth="1"/>
    <col min="14844" max="14844" width="8.625" style="6" customWidth="1"/>
    <col min="14845" max="14847" width="9" style="6" customWidth="1"/>
    <col min="14848" max="14848" width="11.625" style="6" customWidth="1"/>
    <col min="14849" max="14849" width="9" style="6" customWidth="1"/>
    <col min="14850" max="14850" width="11.25" style="6" customWidth="1"/>
    <col min="14851" max="14851" width="11.625" style="6" customWidth="1"/>
    <col min="14852" max="14852" width="12" style="6" customWidth="1"/>
    <col min="14853" max="14854" width="11.625" style="6" customWidth="1"/>
    <col min="14855" max="14855" width="10.875" style="6" customWidth="1"/>
    <col min="14856" max="14856" width="17.25" style="6" customWidth="1"/>
    <col min="14857" max="14857" width="13.75" style="6" customWidth="1"/>
    <col min="14858" max="14858" width="12.25" style="6" customWidth="1"/>
    <col min="14859" max="14859" width="14.125" style="6" customWidth="1"/>
    <col min="14860" max="15097" width="9" style="6"/>
    <col min="15098" max="15098" width="4" style="6" customWidth="1"/>
    <col min="15099" max="15099" width="26.5" style="6" bestFit="1" customWidth="1"/>
    <col min="15100" max="15100" width="8.625" style="6" customWidth="1"/>
    <col min="15101" max="15103" width="9" style="6" customWidth="1"/>
    <col min="15104" max="15104" width="11.625" style="6" customWidth="1"/>
    <col min="15105" max="15105" width="9" style="6" customWidth="1"/>
    <col min="15106" max="15106" width="11.25" style="6" customWidth="1"/>
    <col min="15107" max="15107" width="11.625" style="6" customWidth="1"/>
    <col min="15108" max="15108" width="12" style="6" customWidth="1"/>
    <col min="15109" max="15110" width="11.625" style="6" customWidth="1"/>
    <col min="15111" max="15111" width="10.875" style="6" customWidth="1"/>
    <col min="15112" max="15112" width="17.25" style="6" customWidth="1"/>
    <col min="15113" max="15113" width="13.75" style="6" customWidth="1"/>
    <col min="15114" max="15114" width="12.25" style="6" customWidth="1"/>
    <col min="15115" max="15115" width="14.125" style="6" customWidth="1"/>
    <col min="15116" max="15353" width="9" style="6"/>
    <col min="15354" max="15354" width="4" style="6" customWidth="1"/>
    <col min="15355" max="15355" width="26.5" style="6" bestFit="1" customWidth="1"/>
    <col min="15356" max="15356" width="8.625" style="6" customWidth="1"/>
    <col min="15357" max="15359" width="9" style="6" customWidth="1"/>
    <col min="15360" max="15360" width="11.625" style="6" customWidth="1"/>
    <col min="15361" max="15361" width="9" style="6" customWidth="1"/>
    <col min="15362" max="15362" width="11.25" style="6" customWidth="1"/>
    <col min="15363" max="15363" width="11.625" style="6" customWidth="1"/>
    <col min="15364" max="15364" width="12" style="6" customWidth="1"/>
    <col min="15365" max="15366" width="11.625" style="6" customWidth="1"/>
    <col min="15367" max="15367" width="10.875" style="6" customWidth="1"/>
    <col min="15368" max="15368" width="17.25" style="6" customWidth="1"/>
    <col min="15369" max="15369" width="13.75" style="6" customWidth="1"/>
    <col min="15370" max="15370" width="12.25" style="6" customWidth="1"/>
    <col min="15371" max="15371" width="14.125" style="6" customWidth="1"/>
    <col min="15372" max="15609" width="9" style="6"/>
    <col min="15610" max="15610" width="4" style="6" customWidth="1"/>
    <col min="15611" max="15611" width="26.5" style="6" bestFit="1" customWidth="1"/>
    <col min="15612" max="15612" width="8.625" style="6" customWidth="1"/>
    <col min="15613" max="15615" width="9" style="6" customWidth="1"/>
    <col min="15616" max="15616" width="11.625" style="6" customWidth="1"/>
    <col min="15617" max="15617" width="9" style="6" customWidth="1"/>
    <col min="15618" max="15618" width="11.25" style="6" customWidth="1"/>
    <col min="15619" max="15619" width="11.625" style="6" customWidth="1"/>
    <col min="15620" max="15620" width="12" style="6" customWidth="1"/>
    <col min="15621" max="15622" width="11.625" style="6" customWidth="1"/>
    <col min="15623" max="15623" width="10.875" style="6" customWidth="1"/>
    <col min="15624" max="15624" width="17.25" style="6" customWidth="1"/>
    <col min="15625" max="15625" width="13.75" style="6" customWidth="1"/>
    <col min="15626" max="15626" width="12.25" style="6" customWidth="1"/>
    <col min="15627" max="15627" width="14.125" style="6" customWidth="1"/>
    <col min="15628" max="15865" width="9" style="6"/>
    <col min="15866" max="15866" width="4" style="6" customWidth="1"/>
    <col min="15867" max="15867" width="26.5" style="6" bestFit="1" customWidth="1"/>
    <col min="15868" max="15868" width="8.625" style="6" customWidth="1"/>
    <col min="15869" max="15871" width="9" style="6" customWidth="1"/>
    <col min="15872" max="15872" width="11.625" style="6" customWidth="1"/>
    <col min="15873" max="15873" width="9" style="6" customWidth="1"/>
    <col min="15874" max="15874" width="11.25" style="6" customWidth="1"/>
    <col min="15875" max="15875" width="11.625" style="6" customWidth="1"/>
    <col min="15876" max="15876" width="12" style="6" customWidth="1"/>
    <col min="15877" max="15878" width="11.625" style="6" customWidth="1"/>
    <col min="15879" max="15879" width="10.875" style="6" customWidth="1"/>
    <col min="15880" max="15880" width="17.25" style="6" customWidth="1"/>
    <col min="15881" max="15881" width="13.75" style="6" customWidth="1"/>
    <col min="15882" max="15882" width="12.25" style="6" customWidth="1"/>
    <col min="15883" max="15883" width="14.125" style="6" customWidth="1"/>
    <col min="15884" max="16121" width="9" style="6"/>
    <col min="16122" max="16122" width="4" style="6" customWidth="1"/>
    <col min="16123" max="16123" width="26.5" style="6" bestFit="1" customWidth="1"/>
    <col min="16124" max="16124" width="8.625" style="6" customWidth="1"/>
    <col min="16125" max="16127" width="9" style="6" customWidth="1"/>
    <col min="16128" max="16128" width="11.625" style="6" customWidth="1"/>
    <col min="16129" max="16129" width="9" style="6" customWidth="1"/>
    <col min="16130" max="16130" width="11.25" style="6" customWidth="1"/>
    <col min="16131" max="16131" width="11.625" style="6" customWidth="1"/>
    <col min="16132" max="16132" width="12" style="6" customWidth="1"/>
    <col min="16133" max="16134" width="11.625" style="6" customWidth="1"/>
    <col min="16135" max="16135" width="10.875" style="6" customWidth="1"/>
    <col min="16136" max="16136" width="17.25" style="6" customWidth="1"/>
    <col min="16137" max="16137" width="13.75" style="6" customWidth="1"/>
    <col min="16138" max="16138" width="12.25" style="6" customWidth="1"/>
    <col min="16139" max="16139" width="14.125" style="6" customWidth="1"/>
    <col min="16140" max="16384" width="9" style="6"/>
  </cols>
  <sheetData>
    <row r="2" spans="1:11">
      <c r="A2" s="2" t="s">
        <v>83</v>
      </c>
      <c r="B2" s="7"/>
      <c r="C2" s="8"/>
      <c r="D2" s="8"/>
      <c r="E2" s="8"/>
      <c r="F2" s="8"/>
      <c r="G2" s="8"/>
      <c r="H2" s="8"/>
      <c r="I2" s="1"/>
      <c r="J2" s="9"/>
    </row>
    <row r="3" spans="1:11" s="10" customFormat="1" ht="16.5">
      <c r="A3" s="2" t="s">
        <v>84</v>
      </c>
    </row>
    <row r="4" spans="1:11" s="11" customFormat="1" ht="74.25" customHeight="1">
      <c r="A4" s="244" t="s">
        <v>194</v>
      </c>
      <c r="B4" s="244"/>
      <c r="C4" s="244"/>
      <c r="D4" s="244"/>
      <c r="E4" s="244"/>
      <c r="F4" s="244"/>
      <c r="G4" s="244"/>
      <c r="H4" s="244"/>
      <c r="I4" s="244"/>
      <c r="J4" s="100"/>
    </row>
    <row r="5" spans="1:11" s="11" customFormat="1">
      <c r="A5" s="12"/>
      <c r="B5" s="224" t="s">
        <v>16</v>
      </c>
      <c r="C5" s="224"/>
      <c r="D5" s="224"/>
      <c r="E5" s="224"/>
      <c r="F5" s="224"/>
      <c r="G5" s="224"/>
      <c r="H5" s="224"/>
      <c r="I5" s="224"/>
      <c r="J5" s="13"/>
    </row>
    <row r="6" spans="1:11">
      <c r="B6" s="14"/>
      <c r="I6" s="41" t="s">
        <v>30</v>
      </c>
      <c r="J6" s="15"/>
    </row>
    <row r="7" spans="1:11" s="18" customFormat="1" ht="15.75">
      <c r="A7" s="208" t="s">
        <v>0</v>
      </c>
      <c r="B7" s="211" t="s">
        <v>19</v>
      </c>
      <c r="C7" s="214" t="s">
        <v>195</v>
      </c>
      <c r="D7" s="214"/>
      <c r="E7" s="214"/>
      <c r="F7" s="214"/>
      <c r="G7" s="214"/>
      <c r="H7" s="214"/>
      <c r="I7" s="245" t="s">
        <v>18</v>
      </c>
      <c r="J7" s="16"/>
      <c r="K7" s="17"/>
    </row>
    <row r="8" spans="1:11" s="18" customFormat="1" ht="15.75">
      <c r="A8" s="209"/>
      <c r="B8" s="212"/>
      <c r="C8" s="248" t="s">
        <v>9</v>
      </c>
      <c r="D8" s="214" t="s">
        <v>10</v>
      </c>
      <c r="E8" s="214"/>
      <c r="F8" s="248" t="s">
        <v>196</v>
      </c>
      <c r="G8" s="238" t="s">
        <v>34</v>
      </c>
      <c r="H8" s="238" t="s">
        <v>197</v>
      </c>
      <c r="I8" s="246"/>
      <c r="J8" s="19"/>
      <c r="K8" s="17"/>
    </row>
    <row r="9" spans="1:11" s="18" customFormat="1" ht="59.25" customHeight="1">
      <c r="A9" s="210"/>
      <c r="B9" s="213"/>
      <c r="C9" s="249"/>
      <c r="D9" s="101" t="s">
        <v>11</v>
      </c>
      <c r="E9" s="101" t="s">
        <v>12</v>
      </c>
      <c r="F9" s="249"/>
      <c r="G9" s="239"/>
      <c r="H9" s="239"/>
      <c r="I9" s="247"/>
      <c r="J9" s="16"/>
    </row>
    <row r="10" spans="1:11" s="18" customFormat="1" ht="15.75">
      <c r="A10" s="97" t="s">
        <v>1</v>
      </c>
      <c r="B10" s="34" t="s">
        <v>2</v>
      </c>
      <c r="C10" s="36" t="s">
        <v>29</v>
      </c>
      <c r="D10" s="42" t="s">
        <v>14</v>
      </c>
      <c r="E10" s="42" t="s">
        <v>15</v>
      </c>
      <c r="F10" s="35" t="s">
        <v>198</v>
      </c>
      <c r="G10" s="35">
        <v>3</v>
      </c>
      <c r="H10" s="56" t="s">
        <v>33</v>
      </c>
      <c r="I10" s="97">
        <v>6</v>
      </c>
      <c r="J10" s="16"/>
    </row>
    <row r="11" spans="1:11" s="22" customFormat="1" ht="14.25">
      <c r="A11" s="44" t="s">
        <v>1</v>
      </c>
      <c r="B11" s="45" t="s">
        <v>17</v>
      </c>
      <c r="C11" s="46"/>
      <c r="D11" s="46"/>
      <c r="E11" s="46"/>
      <c r="F11" s="46"/>
      <c r="G11" s="46"/>
      <c r="H11" s="46"/>
      <c r="I11" s="47"/>
      <c r="J11" s="20"/>
      <c r="K11" s="21"/>
    </row>
    <row r="12" spans="1:11" s="22" customFormat="1" ht="17.25">
      <c r="A12" s="107" t="s">
        <v>5</v>
      </c>
      <c r="B12" s="108" t="s">
        <v>87</v>
      </c>
      <c r="C12" s="46"/>
      <c r="D12" s="46"/>
      <c r="E12" s="46"/>
      <c r="F12" s="46"/>
      <c r="G12" s="46"/>
      <c r="H12" s="109">
        <f>SUM(H13:H17)</f>
        <v>76661.279999999999</v>
      </c>
      <c r="I12" s="111" t="s">
        <v>89</v>
      </c>
      <c r="J12" s="20"/>
      <c r="K12" s="21"/>
    </row>
    <row r="13" spans="1:11" s="22" customFormat="1" ht="16.5">
      <c r="A13" s="115">
        <v>1</v>
      </c>
      <c r="B13" s="116" t="s">
        <v>138</v>
      </c>
      <c r="C13" s="147">
        <f>D13+E13</f>
        <v>3.5300000000000002</v>
      </c>
      <c r="D13" s="148">
        <v>3.33</v>
      </c>
      <c r="E13" s="149">
        <v>0.2</v>
      </c>
      <c r="F13" s="147">
        <f>C13*0.3</f>
        <v>1.0589999999999999</v>
      </c>
      <c r="G13" s="150">
        <v>12</v>
      </c>
      <c r="H13" s="114">
        <f>F13*G13*1390</f>
        <v>17664.12</v>
      </c>
      <c r="I13" s="102"/>
      <c r="J13" s="20"/>
      <c r="K13" s="21"/>
    </row>
    <row r="14" spans="1:11" s="22" customFormat="1" ht="16.5">
      <c r="A14" s="115">
        <v>2</v>
      </c>
      <c r="B14" s="116" t="s">
        <v>139</v>
      </c>
      <c r="C14" s="147">
        <f t="shared" ref="C14:C77" si="0">D14+E14</f>
        <v>4.0599999999999996</v>
      </c>
      <c r="D14" s="151">
        <v>4.0599999999999996</v>
      </c>
      <c r="E14" s="149">
        <v>0</v>
      </c>
      <c r="F14" s="147">
        <f t="shared" ref="F14:F45" si="1">C14*0.3</f>
        <v>1.2179999999999997</v>
      </c>
      <c r="G14" s="150">
        <v>12</v>
      </c>
      <c r="H14" s="114">
        <f t="shared" ref="H14:H79" si="2">F14*G14*1390</f>
        <v>20316.239999999994</v>
      </c>
      <c r="I14" s="102"/>
      <c r="J14" s="20"/>
      <c r="K14" s="21"/>
    </row>
    <row r="15" spans="1:11" s="22" customFormat="1" ht="16.5">
      <c r="A15" s="115">
        <v>4</v>
      </c>
      <c r="B15" s="116" t="s">
        <v>140</v>
      </c>
      <c r="C15" s="147">
        <f t="shared" si="0"/>
        <v>2.81</v>
      </c>
      <c r="D15" s="151">
        <v>2.66</v>
      </c>
      <c r="E15" s="149">
        <v>0.15</v>
      </c>
      <c r="F15" s="147">
        <f t="shared" si="1"/>
        <v>0.84299999999999997</v>
      </c>
      <c r="G15" s="150">
        <v>12</v>
      </c>
      <c r="H15" s="114">
        <f t="shared" si="2"/>
        <v>14061.24</v>
      </c>
      <c r="I15" s="102"/>
      <c r="J15" s="20"/>
      <c r="K15" s="21"/>
    </row>
    <row r="16" spans="1:11" s="22" customFormat="1" ht="16.5">
      <c r="A16" s="115">
        <v>5</v>
      </c>
      <c r="B16" s="116" t="s">
        <v>141</v>
      </c>
      <c r="C16" s="147">
        <f t="shared" si="0"/>
        <v>2.86</v>
      </c>
      <c r="D16" s="115">
        <v>2.86</v>
      </c>
      <c r="E16" s="149">
        <v>0</v>
      </c>
      <c r="F16" s="147">
        <f t="shared" si="1"/>
        <v>0.85799999999999998</v>
      </c>
      <c r="G16" s="150">
        <v>12</v>
      </c>
      <c r="H16" s="114">
        <f t="shared" si="2"/>
        <v>14311.439999999999</v>
      </c>
      <c r="I16" s="102"/>
      <c r="J16" s="20"/>
      <c r="K16" s="21"/>
    </row>
    <row r="17" spans="1:11" s="22" customFormat="1" ht="16.5">
      <c r="A17" s="115">
        <v>6</v>
      </c>
      <c r="B17" s="116" t="s">
        <v>91</v>
      </c>
      <c r="C17" s="147">
        <f t="shared" si="0"/>
        <v>2.06</v>
      </c>
      <c r="D17" s="151">
        <v>2.06</v>
      </c>
      <c r="E17" s="149">
        <v>0</v>
      </c>
      <c r="F17" s="147">
        <f t="shared" si="1"/>
        <v>0.61799999999999999</v>
      </c>
      <c r="G17" s="150">
        <v>12</v>
      </c>
      <c r="H17" s="114">
        <f t="shared" si="2"/>
        <v>10308.24</v>
      </c>
      <c r="I17" s="102"/>
      <c r="J17" s="20"/>
      <c r="K17" s="21"/>
    </row>
    <row r="18" spans="1:11" s="22" customFormat="1" ht="17.25">
      <c r="A18" s="118" t="s">
        <v>6</v>
      </c>
      <c r="B18" s="119" t="s">
        <v>92</v>
      </c>
      <c r="C18" s="147"/>
      <c r="D18" s="151"/>
      <c r="E18" s="149"/>
      <c r="F18" s="147"/>
      <c r="G18" s="150"/>
      <c r="H18" s="109">
        <f>SUM(H19:H24)</f>
        <v>115051.96799999999</v>
      </c>
      <c r="I18" s="111" t="s">
        <v>89</v>
      </c>
      <c r="J18" s="20"/>
      <c r="K18" s="21"/>
    </row>
    <row r="19" spans="1:11" s="22" customFormat="1" ht="16.5">
      <c r="A19" s="115">
        <v>7</v>
      </c>
      <c r="B19" s="116" t="s">
        <v>142</v>
      </c>
      <c r="C19" s="147">
        <f t="shared" si="0"/>
        <v>3.5300000000000002</v>
      </c>
      <c r="D19" s="148">
        <v>3.33</v>
      </c>
      <c r="E19" s="149">
        <v>0.2</v>
      </c>
      <c r="F19" s="147">
        <f t="shared" si="1"/>
        <v>1.0589999999999999</v>
      </c>
      <c r="G19" s="150">
        <v>12</v>
      </c>
      <c r="H19" s="114">
        <f t="shared" si="2"/>
        <v>17664.12</v>
      </c>
      <c r="I19" s="102"/>
      <c r="J19" s="20"/>
      <c r="K19" s="21"/>
    </row>
    <row r="20" spans="1:11" s="22" customFormat="1" ht="16.5">
      <c r="A20" s="115">
        <v>8</v>
      </c>
      <c r="B20" s="116" t="s">
        <v>143</v>
      </c>
      <c r="C20" s="147">
        <f t="shared" si="0"/>
        <v>4.6565999999999992</v>
      </c>
      <c r="D20" s="151">
        <v>4.0599999999999996</v>
      </c>
      <c r="E20" s="149">
        <v>0.59660000000000002</v>
      </c>
      <c r="F20" s="147">
        <f t="shared" si="1"/>
        <v>1.3969799999999997</v>
      </c>
      <c r="G20" s="150">
        <v>12</v>
      </c>
      <c r="H20" s="114">
        <f t="shared" si="2"/>
        <v>23301.626399999997</v>
      </c>
      <c r="I20" s="102"/>
      <c r="J20" s="20"/>
      <c r="K20" s="21"/>
    </row>
    <row r="21" spans="1:11" s="22" customFormat="1" ht="16.5">
      <c r="A21" s="115">
        <v>9</v>
      </c>
      <c r="B21" s="116" t="s">
        <v>144</v>
      </c>
      <c r="C21" s="147">
        <f t="shared" si="0"/>
        <v>4.4253999999999998</v>
      </c>
      <c r="D21" s="151">
        <v>4.0599999999999996</v>
      </c>
      <c r="E21" s="149">
        <v>0.36539999999999995</v>
      </c>
      <c r="F21" s="147">
        <f t="shared" si="1"/>
        <v>1.3276199999999998</v>
      </c>
      <c r="G21" s="150">
        <v>12</v>
      </c>
      <c r="H21" s="114">
        <f t="shared" si="2"/>
        <v>22144.701599999997</v>
      </c>
      <c r="I21" s="102"/>
      <c r="J21" s="20"/>
      <c r="K21" s="21"/>
    </row>
    <row r="22" spans="1:11" s="22" customFormat="1" ht="16.5">
      <c r="A22" s="115">
        <v>10</v>
      </c>
      <c r="B22" s="116" t="s">
        <v>145</v>
      </c>
      <c r="C22" s="147">
        <f t="shared" si="0"/>
        <v>3.86</v>
      </c>
      <c r="D22" s="115">
        <v>3.86</v>
      </c>
      <c r="E22" s="149">
        <v>0</v>
      </c>
      <c r="F22" s="147">
        <f t="shared" si="1"/>
        <v>1.1579999999999999</v>
      </c>
      <c r="G22" s="150">
        <v>12</v>
      </c>
      <c r="H22" s="114">
        <f t="shared" si="2"/>
        <v>19315.439999999999</v>
      </c>
      <c r="I22" s="102"/>
      <c r="J22" s="20"/>
      <c r="K22" s="21"/>
    </row>
    <row r="23" spans="1:11" s="22" customFormat="1" ht="16.5">
      <c r="A23" s="115">
        <v>11</v>
      </c>
      <c r="B23" s="116" t="s">
        <v>146</v>
      </c>
      <c r="C23" s="147">
        <f t="shared" si="0"/>
        <v>3.86</v>
      </c>
      <c r="D23" s="151">
        <v>3.86</v>
      </c>
      <c r="E23" s="149">
        <v>0</v>
      </c>
      <c r="F23" s="147">
        <f t="shared" si="1"/>
        <v>1.1579999999999999</v>
      </c>
      <c r="G23" s="150">
        <v>12</v>
      </c>
      <c r="H23" s="114">
        <f t="shared" si="2"/>
        <v>19315.439999999999</v>
      </c>
      <c r="I23" s="102"/>
      <c r="J23" s="20"/>
      <c r="K23" s="21"/>
    </row>
    <row r="24" spans="1:11" s="22" customFormat="1" ht="16.5">
      <c r="A24" s="115">
        <v>12</v>
      </c>
      <c r="B24" s="116" t="s">
        <v>147</v>
      </c>
      <c r="C24" s="147">
        <f t="shared" si="0"/>
        <v>2.66</v>
      </c>
      <c r="D24" s="151">
        <v>2.66</v>
      </c>
      <c r="E24" s="149">
        <v>0</v>
      </c>
      <c r="F24" s="147">
        <f t="shared" si="1"/>
        <v>0.79800000000000004</v>
      </c>
      <c r="G24" s="150">
        <v>12</v>
      </c>
      <c r="H24" s="114">
        <f t="shared" si="2"/>
        <v>13310.640000000001</v>
      </c>
      <c r="I24" s="102"/>
      <c r="J24" s="20"/>
      <c r="K24" s="21"/>
    </row>
    <row r="25" spans="1:11" s="22" customFormat="1" ht="17.25">
      <c r="A25" s="107" t="s">
        <v>95</v>
      </c>
      <c r="B25" s="119" t="s">
        <v>96</v>
      </c>
      <c r="C25" s="147"/>
      <c r="D25" s="151"/>
      <c r="E25" s="149"/>
      <c r="F25" s="147"/>
      <c r="G25" s="150"/>
      <c r="H25" s="109">
        <f>SUM(H26:H31)</f>
        <v>117674.064</v>
      </c>
      <c r="I25" s="111" t="s">
        <v>89</v>
      </c>
      <c r="J25" s="20"/>
      <c r="K25" s="21"/>
    </row>
    <row r="26" spans="1:11" s="22" customFormat="1" ht="16.5">
      <c r="A26" s="115">
        <v>13</v>
      </c>
      <c r="B26" s="116" t="s">
        <v>148</v>
      </c>
      <c r="C26" s="147">
        <f t="shared" si="0"/>
        <v>4.4629999999999992</v>
      </c>
      <c r="D26" s="151">
        <v>4.0599999999999996</v>
      </c>
      <c r="E26" s="149">
        <v>0.40300000000000002</v>
      </c>
      <c r="F26" s="147">
        <f t="shared" si="1"/>
        <v>1.3388999999999998</v>
      </c>
      <c r="G26" s="150">
        <v>12</v>
      </c>
      <c r="H26" s="114">
        <f t="shared" si="2"/>
        <v>22332.851999999995</v>
      </c>
      <c r="I26" s="102"/>
      <c r="J26" s="20"/>
      <c r="K26" s="21"/>
    </row>
    <row r="27" spans="1:11" s="22" customFormat="1" ht="16.5">
      <c r="A27" s="115">
        <v>14</v>
      </c>
      <c r="B27" s="116" t="s">
        <v>149</v>
      </c>
      <c r="C27" s="147">
        <f t="shared" si="0"/>
        <v>2.86</v>
      </c>
      <c r="D27" s="148">
        <v>2.86</v>
      </c>
      <c r="E27" s="149">
        <v>0</v>
      </c>
      <c r="F27" s="147">
        <f t="shared" si="1"/>
        <v>0.85799999999999998</v>
      </c>
      <c r="G27" s="150">
        <v>12</v>
      </c>
      <c r="H27" s="114">
        <f t="shared" si="2"/>
        <v>14311.439999999999</v>
      </c>
      <c r="I27" s="102"/>
      <c r="J27" s="20"/>
      <c r="K27" s="21"/>
    </row>
    <row r="28" spans="1:11" s="22" customFormat="1" ht="16.5">
      <c r="A28" s="115">
        <v>15</v>
      </c>
      <c r="B28" s="116" t="s">
        <v>150</v>
      </c>
      <c r="C28" s="147">
        <f t="shared" si="0"/>
        <v>4.21</v>
      </c>
      <c r="D28" s="151">
        <v>4.0599999999999996</v>
      </c>
      <c r="E28" s="149">
        <v>0.15</v>
      </c>
      <c r="F28" s="147">
        <f t="shared" si="1"/>
        <v>1.2629999999999999</v>
      </c>
      <c r="G28" s="150">
        <v>12</v>
      </c>
      <c r="H28" s="114">
        <f t="shared" si="2"/>
        <v>21066.84</v>
      </c>
      <c r="I28" s="102"/>
      <c r="J28" s="20"/>
      <c r="K28" s="21"/>
    </row>
    <row r="29" spans="1:11" s="22" customFormat="1" ht="16.5">
      <c r="A29" s="115">
        <v>16</v>
      </c>
      <c r="B29" s="116" t="s">
        <v>151</v>
      </c>
      <c r="C29" s="147">
        <f t="shared" si="0"/>
        <v>3.86</v>
      </c>
      <c r="D29" s="151">
        <v>3.86</v>
      </c>
      <c r="E29" s="149">
        <v>0</v>
      </c>
      <c r="F29" s="147">
        <f t="shared" si="1"/>
        <v>1.1579999999999999</v>
      </c>
      <c r="G29" s="150">
        <v>12</v>
      </c>
      <c r="H29" s="114">
        <f t="shared" si="2"/>
        <v>19315.439999999999</v>
      </c>
      <c r="I29" s="102"/>
      <c r="J29" s="20"/>
      <c r="K29" s="21"/>
    </row>
    <row r="30" spans="1:11" s="22" customFormat="1" ht="16.5">
      <c r="A30" s="115">
        <v>17</v>
      </c>
      <c r="B30" s="116" t="s">
        <v>152</v>
      </c>
      <c r="C30" s="147">
        <f t="shared" si="0"/>
        <v>4.2629999999999999</v>
      </c>
      <c r="D30" s="151">
        <v>4.0599999999999996</v>
      </c>
      <c r="E30" s="149">
        <v>0.20299999999999999</v>
      </c>
      <c r="F30" s="147">
        <f t="shared" si="1"/>
        <v>1.2788999999999999</v>
      </c>
      <c r="G30" s="150">
        <v>12</v>
      </c>
      <c r="H30" s="114">
        <f t="shared" si="2"/>
        <v>21332.051999999996</v>
      </c>
      <c r="I30" s="102"/>
      <c r="J30" s="20"/>
      <c r="K30" s="21"/>
    </row>
    <row r="31" spans="1:11" s="22" customFormat="1" ht="16.5">
      <c r="A31" s="115">
        <v>18</v>
      </c>
      <c r="B31" s="116" t="s">
        <v>153</v>
      </c>
      <c r="C31" s="147">
        <f t="shared" si="0"/>
        <v>3.86</v>
      </c>
      <c r="D31" s="151">
        <v>3.86</v>
      </c>
      <c r="E31" s="149">
        <v>0</v>
      </c>
      <c r="F31" s="147">
        <f t="shared" si="1"/>
        <v>1.1579999999999999</v>
      </c>
      <c r="G31" s="150">
        <v>12</v>
      </c>
      <c r="H31" s="114">
        <f t="shared" si="2"/>
        <v>19315.439999999999</v>
      </c>
      <c r="I31" s="102"/>
      <c r="J31" s="20"/>
      <c r="K31" s="21"/>
    </row>
    <row r="32" spans="1:11" s="22" customFormat="1" ht="17.25">
      <c r="A32" s="107" t="s">
        <v>98</v>
      </c>
      <c r="B32" s="119" t="s">
        <v>99</v>
      </c>
      <c r="C32" s="147"/>
      <c r="D32" s="151"/>
      <c r="E32" s="149"/>
      <c r="F32" s="147"/>
      <c r="G32" s="150"/>
      <c r="H32" s="109">
        <f>SUM(H33:H38)</f>
        <v>86902.8</v>
      </c>
      <c r="I32" s="111" t="s">
        <v>89</v>
      </c>
      <c r="J32" s="20"/>
      <c r="K32" s="21"/>
    </row>
    <row r="33" spans="1:11" s="22" customFormat="1" ht="16.5">
      <c r="A33" s="115">
        <v>19</v>
      </c>
      <c r="B33" s="116" t="s">
        <v>199</v>
      </c>
      <c r="C33" s="147">
        <f t="shared" si="0"/>
        <v>5.1800000000000006</v>
      </c>
      <c r="D33" s="151">
        <v>4.9800000000000004</v>
      </c>
      <c r="E33" s="149">
        <v>0.2</v>
      </c>
      <c r="F33" s="147">
        <f t="shared" si="1"/>
        <v>1.554</v>
      </c>
      <c r="G33" s="150">
        <v>10</v>
      </c>
      <c r="H33" s="114">
        <f>F33*G33*1390</f>
        <v>21600.600000000002</v>
      </c>
      <c r="I33" s="102"/>
      <c r="J33" s="20"/>
      <c r="K33" s="21"/>
    </row>
    <row r="34" spans="1:11" s="22" customFormat="1" ht="16.5">
      <c r="A34" s="115">
        <v>20</v>
      </c>
      <c r="B34" s="116" t="s">
        <v>101</v>
      </c>
      <c r="C34" s="147">
        <f t="shared" si="0"/>
        <v>2.4099999999999997</v>
      </c>
      <c r="D34" s="151">
        <v>2.2599999999999998</v>
      </c>
      <c r="E34" s="149">
        <v>0.15</v>
      </c>
      <c r="F34" s="147">
        <f t="shared" si="1"/>
        <v>0.72299999999999986</v>
      </c>
      <c r="G34" s="150">
        <v>12</v>
      </c>
      <c r="H34" s="114">
        <f t="shared" si="2"/>
        <v>12059.639999999998</v>
      </c>
      <c r="I34" s="102"/>
      <c r="J34" s="20"/>
      <c r="K34" s="21"/>
    </row>
    <row r="35" spans="1:11" s="22" customFormat="1" ht="16.5">
      <c r="A35" s="115">
        <v>21</v>
      </c>
      <c r="B35" s="116" t="s">
        <v>155</v>
      </c>
      <c r="C35" s="147">
        <f t="shared" si="0"/>
        <v>2.86</v>
      </c>
      <c r="D35" s="115">
        <v>2.86</v>
      </c>
      <c r="E35" s="149">
        <v>0</v>
      </c>
      <c r="F35" s="147">
        <f t="shared" si="1"/>
        <v>0.85799999999999998</v>
      </c>
      <c r="G35" s="150">
        <v>12</v>
      </c>
      <c r="H35" s="114">
        <f t="shared" si="2"/>
        <v>14311.439999999999</v>
      </c>
      <c r="I35" s="102"/>
      <c r="J35" s="20"/>
      <c r="K35" s="21"/>
    </row>
    <row r="36" spans="1:11" s="22" customFormat="1" ht="16.5">
      <c r="A36" s="115">
        <v>22</v>
      </c>
      <c r="B36" s="116" t="s">
        <v>156</v>
      </c>
      <c r="C36" s="147">
        <f t="shared" si="0"/>
        <v>2.86</v>
      </c>
      <c r="D36" s="115">
        <v>2.86</v>
      </c>
      <c r="E36" s="149">
        <v>0</v>
      </c>
      <c r="F36" s="147">
        <f t="shared" si="1"/>
        <v>0.85799999999999998</v>
      </c>
      <c r="G36" s="150">
        <v>12</v>
      </c>
      <c r="H36" s="114">
        <f t="shared" si="2"/>
        <v>14311.439999999999</v>
      </c>
      <c r="I36" s="102"/>
      <c r="J36" s="20"/>
      <c r="K36" s="21"/>
    </row>
    <row r="37" spans="1:11" s="22" customFormat="1" ht="16.5">
      <c r="A37" s="115">
        <v>23</v>
      </c>
      <c r="B37" s="116" t="s">
        <v>102</v>
      </c>
      <c r="C37" s="147">
        <f t="shared" si="0"/>
        <v>2.06</v>
      </c>
      <c r="D37" s="115">
        <v>2.06</v>
      </c>
      <c r="E37" s="149">
        <v>0</v>
      </c>
      <c r="F37" s="147">
        <f t="shared" si="1"/>
        <v>0.61799999999999999</v>
      </c>
      <c r="G37" s="150">
        <v>12</v>
      </c>
      <c r="H37" s="114">
        <f t="shared" si="2"/>
        <v>10308.24</v>
      </c>
      <c r="I37" s="102"/>
      <c r="J37" s="20"/>
      <c r="K37" s="21"/>
    </row>
    <row r="38" spans="1:11" s="22" customFormat="1" ht="16.5">
      <c r="A38" s="115">
        <v>24</v>
      </c>
      <c r="B38" s="116" t="s">
        <v>157</v>
      </c>
      <c r="C38" s="147">
        <f t="shared" si="0"/>
        <v>2.86</v>
      </c>
      <c r="D38" s="151">
        <v>2.86</v>
      </c>
      <c r="E38" s="149">
        <v>0</v>
      </c>
      <c r="F38" s="147">
        <f t="shared" si="1"/>
        <v>0.85799999999999998</v>
      </c>
      <c r="G38" s="150">
        <v>12</v>
      </c>
      <c r="H38" s="114">
        <f t="shared" si="2"/>
        <v>14311.439999999999</v>
      </c>
      <c r="I38" s="102"/>
      <c r="J38" s="20"/>
      <c r="K38" s="21"/>
    </row>
    <row r="39" spans="1:11" s="22" customFormat="1" ht="17.25">
      <c r="A39" s="107" t="s">
        <v>103</v>
      </c>
      <c r="B39" s="108" t="s">
        <v>104</v>
      </c>
      <c r="C39" s="147"/>
      <c r="D39" s="152"/>
      <c r="E39" s="149"/>
      <c r="F39" s="147"/>
      <c r="G39" s="150"/>
      <c r="H39" s="109">
        <f>SUM(H40:H45)</f>
        <v>106079.79599999999</v>
      </c>
      <c r="I39" s="111" t="s">
        <v>89</v>
      </c>
      <c r="J39" s="20"/>
      <c r="K39" s="21"/>
    </row>
    <row r="40" spans="1:11" s="22" customFormat="1" ht="16.5">
      <c r="A40" s="115">
        <v>24</v>
      </c>
      <c r="B40" s="116" t="s">
        <v>158</v>
      </c>
      <c r="C40" s="147">
        <f t="shared" si="0"/>
        <v>4.5442</v>
      </c>
      <c r="D40" s="151">
        <v>4.0599999999999996</v>
      </c>
      <c r="E40" s="149">
        <v>0.48420000000000002</v>
      </c>
      <c r="F40" s="147">
        <f t="shared" si="1"/>
        <v>1.3632599999999999</v>
      </c>
      <c r="G40" s="150">
        <v>12</v>
      </c>
      <c r="H40" s="114">
        <f t="shared" si="2"/>
        <v>22739.176799999997</v>
      </c>
      <c r="I40" s="102"/>
      <c r="J40" s="20"/>
      <c r="K40" s="21"/>
    </row>
    <row r="41" spans="1:11" s="22" customFormat="1" ht="16.5">
      <c r="A41" s="115">
        <v>25</v>
      </c>
      <c r="B41" s="116" t="s">
        <v>106</v>
      </c>
      <c r="C41" s="147">
        <f t="shared" si="0"/>
        <v>2.34</v>
      </c>
      <c r="D41" s="151">
        <v>2.34</v>
      </c>
      <c r="E41" s="149">
        <v>0</v>
      </c>
      <c r="F41" s="147">
        <f t="shared" si="1"/>
        <v>0.70199999999999996</v>
      </c>
      <c r="G41" s="150">
        <v>12</v>
      </c>
      <c r="H41" s="114">
        <f t="shared" si="2"/>
        <v>11709.359999999999</v>
      </c>
      <c r="I41" s="102"/>
      <c r="J41" s="20"/>
      <c r="K41" s="21"/>
    </row>
    <row r="42" spans="1:11" s="22" customFormat="1" ht="16.5">
      <c r="A42" s="115">
        <v>26</v>
      </c>
      <c r="B42" s="116" t="s">
        <v>159</v>
      </c>
      <c r="C42" s="147">
        <f t="shared" si="0"/>
        <v>4.5347999999999997</v>
      </c>
      <c r="D42" s="115">
        <v>4.0599999999999996</v>
      </c>
      <c r="E42" s="149">
        <v>0.4748</v>
      </c>
      <c r="F42" s="147">
        <f t="shared" si="1"/>
        <v>1.3604399999999999</v>
      </c>
      <c r="G42" s="150">
        <v>12</v>
      </c>
      <c r="H42" s="114">
        <f t="shared" si="2"/>
        <v>22692.139199999998</v>
      </c>
      <c r="I42" s="102"/>
      <c r="J42" s="20"/>
      <c r="K42" s="21"/>
    </row>
    <row r="43" spans="1:11" s="22" customFormat="1" ht="16.5">
      <c r="A43" s="115">
        <v>27</v>
      </c>
      <c r="B43" s="116" t="s">
        <v>160</v>
      </c>
      <c r="C43" s="147">
        <f t="shared" si="0"/>
        <v>3.06</v>
      </c>
      <c r="D43" s="151">
        <v>3.06</v>
      </c>
      <c r="E43" s="149">
        <v>0</v>
      </c>
      <c r="F43" s="147">
        <f t="shared" si="1"/>
        <v>0.91799999999999993</v>
      </c>
      <c r="G43" s="150">
        <v>12</v>
      </c>
      <c r="H43" s="114">
        <f t="shared" si="2"/>
        <v>15312.239999999998</v>
      </c>
      <c r="I43" s="102"/>
      <c r="J43" s="20"/>
      <c r="K43" s="21"/>
    </row>
    <row r="44" spans="1:11" s="22" customFormat="1" ht="16.5">
      <c r="A44" s="115">
        <v>28</v>
      </c>
      <c r="B44" s="116" t="s">
        <v>161</v>
      </c>
      <c r="C44" s="147">
        <f t="shared" si="0"/>
        <v>4.0599999999999996</v>
      </c>
      <c r="D44" s="151">
        <v>4.0599999999999996</v>
      </c>
      <c r="E44" s="149">
        <v>0</v>
      </c>
      <c r="F44" s="147">
        <f t="shared" si="1"/>
        <v>1.2179999999999997</v>
      </c>
      <c r="G44" s="150">
        <v>12</v>
      </c>
      <c r="H44" s="114">
        <f t="shared" si="2"/>
        <v>20316.239999999994</v>
      </c>
      <c r="I44" s="102"/>
      <c r="J44" s="20"/>
      <c r="K44" s="21"/>
    </row>
    <row r="45" spans="1:11" s="22" customFormat="1" ht="16.5">
      <c r="A45" s="115">
        <v>29</v>
      </c>
      <c r="B45" s="116" t="s">
        <v>162</v>
      </c>
      <c r="C45" s="147">
        <f t="shared" si="0"/>
        <v>2.66</v>
      </c>
      <c r="D45" s="115">
        <v>2.66</v>
      </c>
      <c r="E45" s="149">
        <v>0</v>
      </c>
      <c r="F45" s="147">
        <f t="shared" si="1"/>
        <v>0.79800000000000004</v>
      </c>
      <c r="G45" s="150">
        <v>12</v>
      </c>
      <c r="H45" s="114">
        <f t="shared" si="2"/>
        <v>13310.640000000001</v>
      </c>
      <c r="I45" s="102"/>
      <c r="J45" s="20"/>
      <c r="K45" s="21"/>
    </row>
    <row r="46" spans="1:11" s="22" customFormat="1" ht="17.25">
      <c r="A46" s="107" t="s">
        <v>107</v>
      </c>
      <c r="B46" s="119" t="s">
        <v>200</v>
      </c>
      <c r="C46" s="147"/>
      <c r="D46" s="151"/>
      <c r="E46" s="149"/>
      <c r="F46" s="147"/>
      <c r="G46" s="150"/>
      <c r="H46" s="109">
        <f>SUM(H47:H51)</f>
        <v>0</v>
      </c>
      <c r="I46" s="111"/>
      <c r="J46" s="20"/>
      <c r="K46" s="21"/>
    </row>
    <row r="47" spans="1:11" s="22" customFormat="1" ht="16.5">
      <c r="A47" s="115">
        <v>30</v>
      </c>
      <c r="B47" s="116" t="s">
        <v>164</v>
      </c>
      <c r="C47" s="147">
        <f t="shared" si="0"/>
        <v>4.1900000000000004</v>
      </c>
      <c r="D47" s="115">
        <v>3.99</v>
      </c>
      <c r="E47" s="149">
        <v>0.2</v>
      </c>
      <c r="F47" s="147"/>
      <c r="G47" s="150"/>
      <c r="H47" s="114">
        <f t="shared" si="2"/>
        <v>0</v>
      </c>
      <c r="I47" s="102"/>
      <c r="J47" s="20"/>
      <c r="K47" s="21"/>
    </row>
    <row r="48" spans="1:11" s="22" customFormat="1" ht="16.5">
      <c r="A48" s="115">
        <v>31</v>
      </c>
      <c r="B48" s="116" t="s">
        <v>165</v>
      </c>
      <c r="C48" s="147">
        <f t="shared" si="0"/>
        <v>4.21</v>
      </c>
      <c r="D48" s="151">
        <v>4.0599999999999996</v>
      </c>
      <c r="E48" s="149">
        <v>0.15</v>
      </c>
      <c r="F48" s="147"/>
      <c r="G48" s="150"/>
      <c r="H48" s="114">
        <f t="shared" si="2"/>
        <v>0</v>
      </c>
      <c r="I48" s="102"/>
      <c r="J48" s="20"/>
      <c r="K48" s="21"/>
    </row>
    <row r="49" spans="1:11" s="22" customFormat="1" ht="16.5">
      <c r="A49" s="115">
        <v>32</v>
      </c>
      <c r="B49" s="116" t="s">
        <v>166</v>
      </c>
      <c r="C49" s="147">
        <f t="shared" si="0"/>
        <v>3.86</v>
      </c>
      <c r="D49" s="151">
        <v>3.86</v>
      </c>
      <c r="E49" s="149">
        <v>0</v>
      </c>
      <c r="F49" s="147"/>
      <c r="G49" s="150"/>
      <c r="H49" s="114">
        <f t="shared" si="2"/>
        <v>0</v>
      </c>
      <c r="I49" s="102"/>
      <c r="J49" s="20"/>
      <c r="K49" s="21"/>
    </row>
    <row r="50" spans="1:11" s="22" customFormat="1" ht="16.5">
      <c r="A50" s="115">
        <v>33</v>
      </c>
      <c r="B50" s="116" t="s">
        <v>167</v>
      </c>
      <c r="C50" s="147">
        <f t="shared" si="0"/>
        <v>1.86</v>
      </c>
      <c r="D50" s="151">
        <v>1.86</v>
      </c>
      <c r="E50" s="149">
        <v>0</v>
      </c>
      <c r="F50" s="147"/>
      <c r="G50" s="150"/>
      <c r="H50" s="114">
        <f t="shared" si="2"/>
        <v>0</v>
      </c>
      <c r="I50" s="102"/>
      <c r="J50" s="20"/>
      <c r="K50" s="21"/>
    </row>
    <row r="51" spans="1:11" s="22" customFormat="1" ht="16.5">
      <c r="A51" s="115">
        <v>34</v>
      </c>
      <c r="B51" s="116" t="s">
        <v>168</v>
      </c>
      <c r="C51" s="147">
        <f t="shared" si="0"/>
        <v>2.06</v>
      </c>
      <c r="D51" s="151">
        <v>2.06</v>
      </c>
      <c r="E51" s="149">
        <v>0</v>
      </c>
      <c r="F51" s="147"/>
      <c r="G51" s="150"/>
      <c r="H51" s="114">
        <f t="shared" si="2"/>
        <v>0</v>
      </c>
      <c r="I51" s="102"/>
      <c r="J51" s="20"/>
      <c r="K51" s="21"/>
    </row>
    <row r="52" spans="1:11" s="22" customFormat="1" ht="17.25">
      <c r="A52" s="107" t="s">
        <v>110</v>
      </c>
      <c r="B52" s="119" t="s">
        <v>111</v>
      </c>
      <c r="C52" s="147"/>
      <c r="D52" s="115"/>
      <c r="E52" s="149"/>
      <c r="F52" s="147"/>
      <c r="G52" s="150"/>
      <c r="H52" s="109">
        <f>SUM(H53:H57)</f>
        <v>86669.28</v>
      </c>
      <c r="I52" s="111" t="s">
        <v>89</v>
      </c>
      <c r="J52" s="20"/>
      <c r="K52" s="21"/>
    </row>
    <row r="53" spans="1:11" s="22" customFormat="1" ht="16.5">
      <c r="A53" s="115">
        <v>35</v>
      </c>
      <c r="B53" s="116" t="s">
        <v>169</v>
      </c>
      <c r="C53" s="147">
        <f t="shared" si="0"/>
        <v>3.5300000000000002</v>
      </c>
      <c r="D53" s="153">
        <v>3.33</v>
      </c>
      <c r="E53" s="149">
        <v>0.2</v>
      </c>
      <c r="F53" s="147">
        <f t="shared" ref="F53:F57" si="3">C53*0.3</f>
        <v>1.0589999999999999</v>
      </c>
      <c r="G53" s="150">
        <v>12</v>
      </c>
      <c r="H53" s="114">
        <f t="shared" si="2"/>
        <v>17664.12</v>
      </c>
      <c r="I53" s="102"/>
      <c r="J53" s="20"/>
      <c r="K53" s="21"/>
    </row>
    <row r="54" spans="1:11" s="22" customFormat="1" ht="16.5">
      <c r="A54" s="115">
        <v>36</v>
      </c>
      <c r="B54" s="116" t="s">
        <v>170</v>
      </c>
      <c r="C54" s="147">
        <f t="shared" si="0"/>
        <v>4.21</v>
      </c>
      <c r="D54" s="115">
        <v>4.0599999999999996</v>
      </c>
      <c r="E54" s="149">
        <v>0.15</v>
      </c>
      <c r="F54" s="147">
        <f t="shared" si="3"/>
        <v>1.2629999999999999</v>
      </c>
      <c r="G54" s="150">
        <v>12</v>
      </c>
      <c r="H54" s="114">
        <f t="shared" si="2"/>
        <v>21066.84</v>
      </c>
      <c r="I54" s="102"/>
      <c r="J54" s="20"/>
      <c r="K54" s="21"/>
    </row>
    <row r="55" spans="1:11" s="22" customFormat="1" ht="16.5">
      <c r="A55" s="115">
        <v>37</v>
      </c>
      <c r="B55" s="116" t="s">
        <v>171</v>
      </c>
      <c r="C55" s="147">
        <f t="shared" si="0"/>
        <v>3.86</v>
      </c>
      <c r="D55" s="151">
        <v>3.86</v>
      </c>
      <c r="E55" s="149">
        <v>0</v>
      </c>
      <c r="F55" s="147">
        <f t="shared" si="3"/>
        <v>1.1579999999999999</v>
      </c>
      <c r="G55" s="150">
        <v>12</v>
      </c>
      <c r="H55" s="114">
        <f t="shared" si="2"/>
        <v>19315.439999999999</v>
      </c>
      <c r="I55" s="102"/>
      <c r="J55" s="20"/>
      <c r="K55" s="21"/>
    </row>
    <row r="56" spans="1:11" s="22" customFormat="1" ht="16.5">
      <c r="A56" s="115">
        <v>38</v>
      </c>
      <c r="B56" s="116" t="s">
        <v>172</v>
      </c>
      <c r="C56" s="147">
        <f t="shared" si="0"/>
        <v>2.86</v>
      </c>
      <c r="D56" s="115">
        <v>2.86</v>
      </c>
      <c r="E56" s="149">
        <v>0</v>
      </c>
      <c r="F56" s="147">
        <f t="shared" si="3"/>
        <v>0.85799999999999998</v>
      </c>
      <c r="G56" s="150">
        <v>12</v>
      </c>
      <c r="H56" s="114">
        <f t="shared" si="2"/>
        <v>14311.439999999999</v>
      </c>
      <c r="I56" s="102"/>
      <c r="J56" s="20"/>
      <c r="K56" s="21"/>
    </row>
    <row r="57" spans="1:11" s="22" customFormat="1" ht="16.5">
      <c r="A57" s="115">
        <v>39</v>
      </c>
      <c r="B57" s="116" t="s">
        <v>173</v>
      </c>
      <c r="C57" s="147">
        <f t="shared" si="0"/>
        <v>2.86</v>
      </c>
      <c r="D57" s="115">
        <v>2.86</v>
      </c>
      <c r="E57" s="149">
        <v>0</v>
      </c>
      <c r="F57" s="147">
        <f t="shared" si="3"/>
        <v>0.85799999999999998</v>
      </c>
      <c r="G57" s="150">
        <v>12</v>
      </c>
      <c r="H57" s="114">
        <f t="shared" si="2"/>
        <v>14311.439999999999</v>
      </c>
      <c r="I57" s="102"/>
      <c r="J57" s="20"/>
      <c r="K57" s="21"/>
    </row>
    <row r="58" spans="1:11" s="22" customFormat="1" ht="17.25">
      <c r="A58" s="107" t="s">
        <v>113</v>
      </c>
      <c r="B58" s="119" t="s">
        <v>114</v>
      </c>
      <c r="C58" s="147"/>
      <c r="D58" s="115"/>
      <c r="E58" s="149"/>
      <c r="F58" s="147"/>
      <c r="G58" s="150"/>
      <c r="H58" s="109">
        <f>SUM(H59:H64)</f>
        <v>94705.703999999998</v>
      </c>
      <c r="I58" s="111" t="s">
        <v>116</v>
      </c>
      <c r="J58" s="20"/>
      <c r="K58" s="21"/>
    </row>
    <row r="59" spans="1:11" s="22" customFormat="1" ht="15">
      <c r="A59" s="115">
        <v>40</v>
      </c>
      <c r="B59" s="116" t="s">
        <v>174</v>
      </c>
      <c r="C59" s="147">
        <f t="shared" si="0"/>
        <v>4.6659999999999995</v>
      </c>
      <c r="D59" s="115">
        <v>4.0599999999999996</v>
      </c>
      <c r="E59" s="149">
        <v>0.60599999999999998</v>
      </c>
      <c r="F59" s="147">
        <f t="shared" ref="F59:F64" si="4">C59*0.3</f>
        <v>1.3997999999999997</v>
      </c>
      <c r="G59" s="150">
        <v>12</v>
      </c>
      <c r="H59" s="114">
        <f t="shared" si="2"/>
        <v>23348.663999999993</v>
      </c>
      <c r="I59" s="240" t="s">
        <v>201</v>
      </c>
      <c r="J59" s="20"/>
      <c r="K59" s="21"/>
    </row>
    <row r="60" spans="1:11" s="22" customFormat="1" ht="15">
      <c r="A60" s="115">
        <v>41</v>
      </c>
      <c r="B60" s="116" t="s">
        <v>117</v>
      </c>
      <c r="C60" s="147">
        <f t="shared" si="0"/>
        <v>2.82</v>
      </c>
      <c r="D60" s="151">
        <v>2.67</v>
      </c>
      <c r="E60" s="149">
        <v>0.15</v>
      </c>
      <c r="F60" s="147">
        <f t="shared" si="4"/>
        <v>0.84599999999999997</v>
      </c>
      <c r="G60" s="150">
        <v>12</v>
      </c>
      <c r="H60" s="114">
        <f t="shared" si="2"/>
        <v>14111.279999999999</v>
      </c>
      <c r="I60" s="241"/>
      <c r="J60" s="20"/>
      <c r="K60" s="21"/>
    </row>
    <row r="61" spans="1:11" s="22" customFormat="1" ht="15">
      <c r="A61" s="115">
        <v>42</v>
      </c>
      <c r="B61" s="116" t="s">
        <v>175</v>
      </c>
      <c r="C61" s="147">
        <f t="shared" si="0"/>
        <v>2.86</v>
      </c>
      <c r="D61" s="151">
        <v>2.86</v>
      </c>
      <c r="E61" s="149">
        <v>0</v>
      </c>
      <c r="F61" s="147">
        <f t="shared" si="4"/>
        <v>0.85799999999999998</v>
      </c>
      <c r="G61" s="150">
        <v>12</v>
      </c>
      <c r="H61" s="114">
        <f t="shared" si="2"/>
        <v>14311.439999999999</v>
      </c>
      <c r="I61" s="241"/>
      <c r="J61" s="20"/>
      <c r="K61" s="21"/>
    </row>
    <row r="62" spans="1:11" s="22" customFormat="1" ht="15">
      <c r="A62" s="115">
        <v>43</v>
      </c>
      <c r="B62" s="116" t="s">
        <v>176</v>
      </c>
      <c r="C62" s="147">
        <f t="shared" si="0"/>
        <v>2.86</v>
      </c>
      <c r="D62" s="151">
        <v>2.86</v>
      </c>
      <c r="E62" s="149">
        <v>0</v>
      </c>
      <c r="F62" s="147">
        <f t="shared" si="4"/>
        <v>0.85799999999999998</v>
      </c>
      <c r="G62" s="150">
        <v>12</v>
      </c>
      <c r="H62" s="114">
        <f t="shared" si="2"/>
        <v>14311.439999999999</v>
      </c>
      <c r="I62" s="241"/>
      <c r="J62" s="20"/>
      <c r="K62" s="21"/>
    </row>
    <row r="63" spans="1:11" s="22" customFormat="1" ht="15">
      <c r="A63" s="115">
        <v>44</v>
      </c>
      <c r="B63" s="116" t="s">
        <v>118</v>
      </c>
      <c r="C63" s="147">
        <f t="shared" si="0"/>
        <v>3.86</v>
      </c>
      <c r="D63" s="151">
        <v>3.86</v>
      </c>
      <c r="E63" s="149">
        <v>0</v>
      </c>
      <c r="F63" s="147">
        <f t="shared" si="4"/>
        <v>1.1579999999999999</v>
      </c>
      <c r="G63" s="150">
        <v>12</v>
      </c>
      <c r="H63" s="114">
        <f t="shared" si="2"/>
        <v>19315.439999999999</v>
      </c>
      <c r="I63" s="241"/>
      <c r="J63" s="20"/>
      <c r="K63" s="21"/>
    </row>
    <row r="64" spans="1:11" s="22" customFormat="1" ht="15">
      <c r="A64" s="115">
        <v>45</v>
      </c>
      <c r="B64" s="116" t="s">
        <v>119</v>
      </c>
      <c r="C64" s="147">
        <f t="shared" si="0"/>
        <v>1.86</v>
      </c>
      <c r="D64" s="151">
        <v>1.86</v>
      </c>
      <c r="E64" s="149">
        <v>0</v>
      </c>
      <c r="F64" s="147">
        <f t="shared" si="4"/>
        <v>0.55800000000000005</v>
      </c>
      <c r="G64" s="150">
        <v>12</v>
      </c>
      <c r="H64" s="114">
        <f t="shared" si="2"/>
        <v>9307.44</v>
      </c>
      <c r="I64" s="242"/>
      <c r="J64" s="20"/>
      <c r="K64" s="21"/>
    </row>
    <row r="65" spans="1:11" s="22" customFormat="1" ht="17.25">
      <c r="A65" s="107" t="s">
        <v>120</v>
      </c>
      <c r="B65" s="119" t="s">
        <v>121</v>
      </c>
      <c r="C65" s="147"/>
      <c r="D65" s="115"/>
      <c r="E65" s="149"/>
      <c r="F65" s="147"/>
      <c r="G65" s="150"/>
      <c r="H65" s="109">
        <f>SUM(H66:H70)</f>
        <v>84700.706399999995</v>
      </c>
      <c r="I65" s="111" t="s">
        <v>89</v>
      </c>
      <c r="J65" s="20"/>
      <c r="K65" s="21"/>
    </row>
    <row r="66" spans="1:11" s="22" customFormat="1" ht="16.5">
      <c r="A66" s="115">
        <v>46</v>
      </c>
      <c r="B66" s="116" t="s">
        <v>177</v>
      </c>
      <c r="C66" s="147">
        <f t="shared" si="0"/>
        <v>4.5200000000000005</v>
      </c>
      <c r="D66" s="115">
        <v>4.32</v>
      </c>
      <c r="E66" s="149">
        <v>0.2</v>
      </c>
      <c r="F66" s="147">
        <f t="shared" ref="F66:F70" si="5">C66*0.3</f>
        <v>1.3560000000000001</v>
      </c>
      <c r="G66" s="150">
        <v>12</v>
      </c>
      <c r="H66" s="114">
        <f t="shared" si="2"/>
        <v>22618.080000000002</v>
      </c>
      <c r="I66" s="102"/>
      <c r="J66" s="20"/>
      <c r="K66" s="21"/>
    </row>
    <row r="67" spans="1:11" s="22" customFormat="1" ht="16.5">
      <c r="A67" s="115">
        <v>47</v>
      </c>
      <c r="B67" s="116" t="s">
        <v>178</v>
      </c>
      <c r="C67" s="147">
        <f t="shared" si="0"/>
        <v>2.81</v>
      </c>
      <c r="D67" s="115">
        <v>2.66</v>
      </c>
      <c r="E67" s="149">
        <v>0.15</v>
      </c>
      <c r="F67" s="147">
        <f t="shared" si="5"/>
        <v>0.84299999999999997</v>
      </c>
      <c r="G67" s="150">
        <v>12</v>
      </c>
      <c r="H67" s="114">
        <f t="shared" si="2"/>
        <v>14061.24</v>
      </c>
      <c r="I67" s="102"/>
      <c r="J67" s="20"/>
      <c r="K67" s="21"/>
    </row>
    <row r="68" spans="1:11" s="22" customFormat="1" ht="16.5">
      <c r="A68" s="115">
        <v>48</v>
      </c>
      <c r="B68" s="116" t="s">
        <v>179</v>
      </c>
      <c r="C68" s="147">
        <f t="shared" si="0"/>
        <v>4.5065999999999997</v>
      </c>
      <c r="D68" s="115">
        <v>4.0599999999999996</v>
      </c>
      <c r="E68" s="149">
        <v>0.44659999999999994</v>
      </c>
      <c r="F68" s="147">
        <f t="shared" si="5"/>
        <v>1.35198</v>
      </c>
      <c r="G68" s="150">
        <v>12</v>
      </c>
      <c r="H68" s="114">
        <f t="shared" si="2"/>
        <v>22551.026399999999</v>
      </c>
      <c r="I68" s="102"/>
      <c r="J68" s="20"/>
      <c r="K68" s="21"/>
    </row>
    <row r="69" spans="1:11" s="22" customFormat="1" ht="16.5">
      <c r="A69" s="115">
        <v>49</v>
      </c>
      <c r="B69" s="116" t="s">
        <v>166</v>
      </c>
      <c r="C69" s="147">
        <f t="shared" si="0"/>
        <v>3.06</v>
      </c>
      <c r="D69" s="115">
        <v>3.06</v>
      </c>
      <c r="E69" s="149">
        <v>0</v>
      </c>
      <c r="F69" s="147">
        <f t="shared" si="5"/>
        <v>0.91799999999999993</v>
      </c>
      <c r="G69" s="150">
        <v>12</v>
      </c>
      <c r="H69" s="114">
        <f t="shared" si="2"/>
        <v>15312.239999999998</v>
      </c>
      <c r="I69" s="102"/>
      <c r="J69" s="20"/>
      <c r="K69" s="21"/>
    </row>
    <row r="70" spans="1:11" s="22" customFormat="1" ht="16.5">
      <c r="A70" s="115">
        <v>50</v>
      </c>
      <c r="B70" s="116" t="s">
        <v>202</v>
      </c>
      <c r="C70" s="147">
        <f t="shared" si="0"/>
        <v>4.0599999999999996</v>
      </c>
      <c r="D70" s="115">
        <v>4.0599999999999996</v>
      </c>
      <c r="E70" s="149">
        <v>0</v>
      </c>
      <c r="F70" s="147">
        <f t="shared" si="5"/>
        <v>1.2179999999999997</v>
      </c>
      <c r="G70" s="150">
        <v>6</v>
      </c>
      <c r="H70" s="114">
        <f t="shared" si="2"/>
        <v>10158.119999999997</v>
      </c>
      <c r="I70" s="102"/>
      <c r="J70" s="20"/>
      <c r="K70" s="21"/>
    </row>
    <row r="71" spans="1:11" s="22" customFormat="1" ht="17.25">
      <c r="A71" s="107" t="s">
        <v>122</v>
      </c>
      <c r="B71" s="119" t="s">
        <v>123</v>
      </c>
      <c r="C71" s="147"/>
      <c r="D71" s="115"/>
      <c r="E71" s="149"/>
      <c r="F71" s="147"/>
      <c r="G71" s="150"/>
      <c r="H71" s="109">
        <f>SUM(H72:H77)</f>
        <v>93704.903999999995</v>
      </c>
      <c r="I71" s="111" t="s">
        <v>89</v>
      </c>
      <c r="J71" s="20"/>
      <c r="K71" s="21"/>
    </row>
    <row r="72" spans="1:11" s="22" customFormat="1" ht="16.5">
      <c r="A72" s="115">
        <v>51</v>
      </c>
      <c r="B72" s="116" t="s">
        <v>181</v>
      </c>
      <c r="C72" s="147">
        <f t="shared" si="0"/>
        <v>2.87</v>
      </c>
      <c r="D72" s="115">
        <v>2.67</v>
      </c>
      <c r="E72" s="149">
        <v>0.2</v>
      </c>
      <c r="F72" s="147">
        <f t="shared" ref="F72:F77" si="6">C72*0.3</f>
        <v>0.86099999999999999</v>
      </c>
      <c r="G72" s="150">
        <v>12</v>
      </c>
      <c r="H72" s="114">
        <f t="shared" si="2"/>
        <v>14361.480000000001</v>
      </c>
      <c r="I72" s="102"/>
      <c r="J72" s="20"/>
      <c r="K72" s="21"/>
    </row>
    <row r="73" spans="1:11" s="22" customFormat="1" ht="16.5">
      <c r="A73" s="115">
        <v>52</v>
      </c>
      <c r="B73" s="116" t="s">
        <v>125</v>
      </c>
      <c r="C73" s="147">
        <f t="shared" si="0"/>
        <v>2.81</v>
      </c>
      <c r="D73" s="151">
        <v>2.66</v>
      </c>
      <c r="E73" s="149">
        <v>0.15</v>
      </c>
      <c r="F73" s="147">
        <f t="shared" si="6"/>
        <v>0.84299999999999997</v>
      </c>
      <c r="G73" s="150">
        <v>12</v>
      </c>
      <c r="H73" s="114">
        <f t="shared" si="2"/>
        <v>14061.24</v>
      </c>
      <c r="I73" s="102"/>
      <c r="J73" s="20"/>
      <c r="K73" s="21"/>
    </row>
    <row r="74" spans="1:11" s="22" customFormat="1" ht="16.5">
      <c r="A74" s="115">
        <v>53</v>
      </c>
      <c r="B74" s="116" t="s">
        <v>182</v>
      </c>
      <c r="C74" s="147">
        <f t="shared" si="0"/>
        <v>4.4659999999999993</v>
      </c>
      <c r="D74" s="115">
        <v>4.0599999999999996</v>
      </c>
      <c r="E74" s="149">
        <v>0.40599999999999997</v>
      </c>
      <c r="F74" s="147">
        <f t="shared" si="6"/>
        <v>1.3397999999999997</v>
      </c>
      <c r="G74" s="150">
        <v>12</v>
      </c>
      <c r="H74" s="114">
        <f t="shared" si="2"/>
        <v>22347.863999999994</v>
      </c>
      <c r="I74" s="102"/>
      <c r="J74" s="20"/>
      <c r="K74" s="21"/>
    </row>
    <row r="75" spans="1:11" s="22" customFormat="1" ht="16.5">
      <c r="A75" s="115">
        <v>54</v>
      </c>
      <c r="B75" s="116" t="s">
        <v>126</v>
      </c>
      <c r="C75" s="147">
        <f t="shared" si="0"/>
        <v>3.46</v>
      </c>
      <c r="D75" s="151">
        <v>3.46</v>
      </c>
      <c r="E75" s="149">
        <v>0</v>
      </c>
      <c r="F75" s="147">
        <f t="shared" si="6"/>
        <v>1.038</v>
      </c>
      <c r="G75" s="150">
        <v>12</v>
      </c>
      <c r="H75" s="114">
        <f t="shared" si="2"/>
        <v>17313.84</v>
      </c>
      <c r="I75" s="102"/>
      <c r="J75" s="20"/>
      <c r="K75" s="21"/>
    </row>
    <row r="76" spans="1:11" s="22" customFormat="1" ht="16.5">
      <c r="A76" s="115">
        <v>55</v>
      </c>
      <c r="B76" s="116" t="s">
        <v>183</v>
      </c>
      <c r="C76" s="147">
        <f t="shared" si="0"/>
        <v>2.2599999999999998</v>
      </c>
      <c r="D76" s="115">
        <v>2.2599999999999998</v>
      </c>
      <c r="E76" s="149">
        <v>0</v>
      </c>
      <c r="F76" s="147">
        <f t="shared" si="6"/>
        <v>0.67799999999999994</v>
      </c>
      <c r="G76" s="150">
        <v>12</v>
      </c>
      <c r="H76" s="114">
        <f t="shared" si="2"/>
        <v>11309.039999999999</v>
      </c>
      <c r="I76" s="102"/>
      <c r="J76" s="20"/>
      <c r="K76" s="21"/>
    </row>
    <row r="77" spans="1:11" s="22" customFormat="1" ht="16.5">
      <c r="A77" s="115">
        <v>56</v>
      </c>
      <c r="B77" s="116" t="s">
        <v>184</v>
      </c>
      <c r="C77" s="147">
        <f t="shared" si="0"/>
        <v>2.86</v>
      </c>
      <c r="D77" s="115">
        <v>2.86</v>
      </c>
      <c r="E77" s="149">
        <v>0</v>
      </c>
      <c r="F77" s="147">
        <f t="shared" si="6"/>
        <v>0.85799999999999998</v>
      </c>
      <c r="G77" s="150">
        <v>12</v>
      </c>
      <c r="H77" s="114">
        <f t="shared" si="2"/>
        <v>14311.439999999999</v>
      </c>
      <c r="I77" s="102"/>
      <c r="J77" s="20"/>
      <c r="K77" s="21"/>
    </row>
    <row r="78" spans="1:11" s="22" customFormat="1" ht="17.25">
      <c r="A78" s="107" t="s">
        <v>127</v>
      </c>
      <c r="B78" s="121" t="s">
        <v>128</v>
      </c>
      <c r="C78" s="147"/>
      <c r="D78" s="154"/>
      <c r="E78" s="149"/>
      <c r="F78" s="147"/>
      <c r="G78" s="150"/>
      <c r="H78" s="109">
        <f>SUM(H79:H83)</f>
        <v>86619.239999999991</v>
      </c>
      <c r="I78" s="111" t="s">
        <v>89</v>
      </c>
      <c r="J78" s="20"/>
      <c r="K78" s="21"/>
    </row>
    <row r="79" spans="1:11" s="22" customFormat="1" ht="16.5">
      <c r="A79" s="115">
        <v>57</v>
      </c>
      <c r="B79" s="116" t="s">
        <v>185</v>
      </c>
      <c r="C79" s="147">
        <f t="shared" ref="C79:C90" si="7">D79+E79</f>
        <v>4.5200000000000005</v>
      </c>
      <c r="D79" s="115">
        <v>4.32</v>
      </c>
      <c r="E79" s="149">
        <v>0.2</v>
      </c>
      <c r="F79" s="147">
        <f t="shared" ref="F79:F83" si="8">C79*0.3</f>
        <v>1.3560000000000001</v>
      </c>
      <c r="G79" s="150">
        <v>12</v>
      </c>
      <c r="H79" s="114">
        <f t="shared" si="2"/>
        <v>22618.080000000002</v>
      </c>
      <c r="I79" s="102"/>
      <c r="J79" s="20"/>
      <c r="K79" s="21"/>
    </row>
    <row r="80" spans="1:11" s="22" customFormat="1" ht="16.5">
      <c r="A80" s="115">
        <v>58</v>
      </c>
      <c r="B80" s="116" t="s">
        <v>186</v>
      </c>
      <c r="C80" s="147">
        <f t="shared" si="7"/>
        <v>3.01</v>
      </c>
      <c r="D80" s="115">
        <v>2.86</v>
      </c>
      <c r="E80" s="149">
        <v>0.15</v>
      </c>
      <c r="F80" s="147">
        <f t="shared" si="8"/>
        <v>0.90299999999999991</v>
      </c>
      <c r="G80" s="150">
        <v>12</v>
      </c>
      <c r="H80" s="114">
        <f t="shared" ref="H80:H83" si="9">F80*G80*1390</f>
        <v>15062.039999999997</v>
      </c>
      <c r="I80" s="102"/>
      <c r="J80" s="20"/>
      <c r="K80" s="21"/>
    </row>
    <row r="81" spans="1:11" s="22" customFormat="1" ht="16.5">
      <c r="A81" s="115">
        <v>59</v>
      </c>
      <c r="B81" s="116" t="s">
        <v>187</v>
      </c>
      <c r="C81" s="147">
        <f t="shared" si="7"/>
        <v>4.0599999999999996</v>
      </c>
      <c r="D81" s="115">
        <v>4.0599999999999996</v>
      </c>
      <c r="E81" s="149">
        <v>0</v>
      </c>
      <c r="F81" s="147">
        <f t="shared" si="8"/>
        <v>1.2179999999999997</v>
      </c>
      <c r="G81" s="150">
        <v>12</v>
      </c>
      <c r="H81" s="114">
        <f t="shared" si="9"/>
        <v>20316.239999999994</v>
      </c>
      <c r="I81" s="102"/>
      <c r="J81" s="20"/>
      <c r="K81" s="21"/>
    </row>
    <row r="82" spans="1:11" s="22" customFormat="1" ht="16.5">
      <c r="A82" s="115">
        <v>60</v>
      </c>
      <c r="B82" s="116" t="s">
        <v>188</v>
      </c>
      <c r="C82" s="147">
        <f t="shared" si="7"/>
        <v>2.86</v>
      </c>
      <c r="D82" s="115">
        <v>2.86</v>
      </c>
      <c r="E82" s="149">
        <v>0</v>
      </c>
      <c r="F82" s="147">
        <f t="shared" si="8"/>
        <v>0.85799999999999998</v>
      </c>
      <c r="G82" s="150">
        <v>12</v>
      </c>
      <c r="H82" s="114">
        <f t="shared" si="9"/>
        <v>14311.439999999999</v>
      </c>
      <c r="I82" s="102"/>
      <c r="J82" s="20"/>
      <c r="K82" s="21"/>
    </row>
    <row r="83" spans="1:11" s="22" customFormat="1" ht="16.5">
      <c r="A83" s="115">
        <v>61</v>
      </c>
      <c r="B83" s="116" t="s">
        <v>189</v>
      </c>
      <c r="C83" s="147">
        <f t="shared" si="7"/>
        <v>2.86</v>
      </c>
      <c r="D83" s="115">
        <v>2.86</v>
      </c>
      <c r="E83" s="149">
        <v>0</v>
      </c>
      <c r="F83" s="147">
        <f t="shared" si="8"/>
        <v>0.85799999999999998</v>
      </c>
      <c r="G83" s="150">
        <v>12</v>
      </c>
      <c r="H83" s="114">
        <f t="shared" si="9"/>
        <v>14311.439999999999</v>
      </c>
      <c r="I83" s="102"/>
      <c r="J83" s="20"/>
      <c r="K83" s="21"/>
    </row>
    <row r="84" spans="1:11" s="22" customFormat="1" ht="17.25">
      <c r="A84" s="107" t="s">
        <v>129</v>
      </c>
      <c r="B84" s="119" t="s">
        <v>130</v>
      </c>
      <c r="C84" s="147"/>
      <c r="D84" s="115"/>
      <c r="E84" s="149"/>
      <c r="F84" s="147"/>
      <c r="G84" s="150"/>
      <c r="H84" s="109">
        <f>SUM(H85:H90)</f>
        <v>82015.56</v>
      </c>
      <c r="I84" s="111" t="s">
        <v>89</v>
      </c>
      <c r="J84" s="20"/>
      <c r="K84" s="21"/>
    </row>
    <row r="85" spans="1:11" s="22" customFormat="1" ht="16.5">
      <c r="A85" s="115">
        <v>62</v>
      </c>
      <c r="B85" s="116" t="s">
        <v>190</v>
      </c>
      <c r="C85" s="147">
        <f t="shared" si="7"/>
        <v>3.06</v>
      </c>
      <c r="D85" s="115">
        <v>2.86</v>
      </c>
      <c r="E85" s="149">
        <v>0.2</v>
      </c>
      <c r="F85" s="147">
        <f t="shared" ref="F85:F90" si="10">C85*0.3</f>
        <v>0.91799999999999993</v>
      </c>
      <c r="G85" s="150">
        <v>12</v>
      </c>
      <c r="H85" s="114">
        <f t="shared" ref="H85:H90" si="11">F85*G85*1390</f>
        <v>15312.239999999998</v>
      </c>
      <c r="I85" s="102"/>
      <c r="J85" s="20"/>
      <c r="K85" s="21"/>
    </row>
    <row r="86" spans="1:11" s="22" customFormat="1" ht="16.5">
      <c r="A86" s="115">
        <v>63</v>
      </c>
      <c r="B86" s="116" t="s">
        <v>132</v>
      </c>
      <c r="C86" s="147">
        <f t="shared" si="7"/>
        <v>2.4099999999999997</v>
      </c>
      <c r="D86" s="115">
        <v>2.2599999999999998</v>
      </c>
      <c r="E86" s="149">
        <v>0.15</v>
      </c>
      <c r="F86" s="147">
        <f t="shared" si="10"/>
        <v>0.72299999999999986</v>
      </c>
      <c r="G86" s="150">
        <v>12</v>
      </c>
      <c r="H86" s="114">
        <f t="shared" si="11"/>
        <v>12059.639999999998</v>
      </c>
      <c r="I86" s="102"/>
      <c r="J86" s="20"/>
      <c r="K86" s="21"/>
    </row>
    <row r="87" spans="1:11" s="22" customFormat="1" ht="16.5">
      <c r="A87" s="115">
        <v>64</v>
      </c>
      <c r="B87" s="116" t="s">
        <v>133</v>
      </c>
      <c r="C87" s="147">
        <f t="shared" si="7"/>
        <v>2.34</v>
      </c>
      <c r="D87" s="115">
        <v>2.34</v>
      </c>
      <c r="E87" s="149">
        <v>0</v>
      </c>
      <c r="F87" s="147">
        <f t="shared" si="10"/>
        <v>0.70199999999999996</v>
      </c>
      <c r="G87" s="150">
        <v>12</v>
      </c>
      <c r="H87" s="114">
        <f t="shared" si="11"/>
        <v>11709.359999999999</v>
      </c>
      <c r="I87" s="102"/>
      <c r="J87" s="20"/>
      <c r="K87" s="21"/>
    </row>
    <row r="88" spans="1:11" s="22" customFormat="1" ht="16.5">
      <c r="A88" s="115">
        <v>65</v>
      </c>
      <c r="B88" s="116" t="s">
        <v>191</v>
      </c>
      <c r="C88" s="147">
        <f t="shared" si="7"/>
        <v>2.86</v>
      </c>
      <c r="D88" s="115">
        <v>2.86</v>
      </c>
      <c r="E88" s="149">
        <v>0</v>
      </c>
      <c r="F88" s="147">
        <f t="shared" si="10"/>
        <v>0.85799999999999998</v>
      </c>
      <c r="G88" s="150">
        <v>12</v>
      </c>
      <c r="H88" s="114">
        <f t="shared" si="11"/>
        <v>14311.439999999999</v>
      </c>
      <c r="I88" s="102"/>
      <c r="J88" s="20"/>
      <c r="K88" s="21"/>
    </row>
    <row r="89" spans="1:11" s="22" customFormat="1" ht="16.5">
      <c r="A89" s="115">
        <v>66</v>
      </c>
      <c r="B89" s="116" t="s">
        <v>167</v>
      </c>
      <c r="C89" s="147">
        <f t="shared" si="7"/>
        <v>2.86</v>
      </c>
      <c r="D89" s="151">
        <v>2.86</v>
      </c>
      <c r="E89" s="149">
        <v>0</v>
      </c>
      <c r="F89" s="147">
        <f t="shared" si="10"/>
        <v>0.85799999999999998</v>
      </c>
      <c r="G89" s="150">
        <v>12</v>
      </c>
      <c r="H89" s="114">
        <f>F89*G89*1390</f>
        <v>14311.439999999999</v>
      </c>
      <c r="I89" s="102"/>
      <c r="J89" s="20"/>
      <c r="K89" s="21"/>
    </row>
    <row r="90" spans="1:11" s="22" customFormat="1" ht="16.5">
      <c r="A90" s="115">
        <v>67</v>
      </c>
      <c r="B90" s="116" t="s">
        <v>192</v>
      </c>
      <c r="C90" s="147">
        <f t="shared" si="7"/>
        <v>2.86</v>
      </c>
      <c r="D90" s="115">
        <v>2.86</v>
      </c>
      <c r="E90" s="149">
        <v>0</v>
      </c>
      <c r="F90" s="147">
        <f t="shared" si="10"/>
        <v>0.85799999999999998</v>
      </c>
      <c r="G90" s="150">
        <v>12</v>
      </c>
      <c r="H90" s="114">
        <f t="shared" si="11"/>
        <v>14311.439999999999</v>
      </c>
      <c r="I90" s="102"/>
      <c r="J90" s="20"/>
      <c r="K90" s="21"/>
    </row>
    <row r="91" spans="1:11" s="22" customFormat="1" ht="15">
      <c r="A91" s="58"/>
      <c r="B91" s="123" t="s">
        <v>193</v>
      </c>
      <c r="C91" s="147"/>
      <c r="D91" s="150"/>
      <c r="E91" s="150"/>
      <c r="F91" s="150"/>
      <c r="G91" s="150"/>
      <c r="H91" s="124">
        <f>H84+H78+H71+H65+H58+H52+H46+H39+H32+H25+H18+H12</f>
        <v>1030785.3024</v>
      </c>
      <c r="I91" s="57"/>
      <c r="J91" s="20"/>
      <c r="K91" s="21"/>
    </row>
    <row r="92" spans="1:11">
      <c r="A92" s="155" t="s">
        <v>203</v>
      </c>
      <c r="C92" s="67"/>
      <c r="D92" s="68"/>
      <c r="E92" s="68"/>
      <c r="F92" s="68"/>
      <c r="G92" s="68"/>
      <c r="H92" s="68"/>
      <c r="I92" s="24"/>
    </row>
    <row r="93" spans="1:11">
      <c r="A93" s="155" t="s">
        <v>204</v>
      </c>
      <c r="C93" s="67"/>
      <c r="D93" s="68"/>
      <c r="E93" s="68"/>
      <c r="F93" s="68"/>
      <c r="G93" s="68"/>
      <c r="H93" s="68"/>
      <c r="I93" s="24"/>
    </row>
    <row r="94" spans="1:11">
      <c r="A94" s="155" t="s">
        <v>205</v>
      </c>
      <c r="C94" s="67"/>
      <c r="D94" s="68"/>
      <c r="E94" s="68"/>
      <c r="F94" s="68"/>
      <c r="G94" s="68"/>
      <c r="H94" s="68"/>
      <c r="I94" s="24"/>
    </row>
    <row r="95" spans="1:11">
      <c r="A95" s="155" t="s">
        <v>206</v>
      </c>
      <c r="C95" s="67"/>
      <c r="D95" s="68"/>
      <c r="E95" s="68"/>
      <c r="F95" s="68"/>
      <c r="G95" s="68"/>
      <c r="H95" s="68"/>
      <c r="I95" s="24"/>
    </row>
    <row r="96" spans="1:11">
      <c r="A96" s="155" t="s">
        <v>207</v>
      </c>
      <c r="C96" s="67"/>
      <c r="D96" s="68"/>
      <c r="E96" s="68"/>
      <c r="F96" s="68"/>
      <c r="G96" s="68"/>
      <c r="H96" s="68"/>
      <c r="I96" s="24"/>
    </row>
    <row r="97" spans="1:10">
      <c r="A97" s="23"/>
      <c r="B97" s="67"/>
      <c r="C97" s="25"/>
      <c r="D97" s="25"/>
      <c r="E97" s="25"/>
      <c r="F97" s="25"/>
      <c r="G97" s="25"/>
      <c r="H97" s="25"/>
      <c r="I97" s="24"/>
    </row>
    <row r="98" spans="1:10">
      <c r="A98" s="23"/>
      <c r="B98" s="59" t="s">
        <v>21</v>
      </c>
      <c r="C98" s="243" t="s">
        <v>13</v>
      </c>
      <c r="D98" s="243"/>
      <c r="E98" s="243"/>
      <c r="F98" s="61"/>
      <c r="G98" s="202" t="s">
        <v>20</v>
      </c>
      <c r="H98" s="202"/>
      <c r="I98" s="202"/>
      <c r="J98" s="63"/>
    </row>
    <row r="99" spans="1:10">
      <c r="A99" s="23"/>
      <c r="B99" s="23"/>
      <c r="C99" s="25"/>
      <c r="D99" s="25"/>
      <c r="E99" s="25"/>
      <c r="F99" s="25"/>
      <c r="G99" s="126"/>
      <c r="H99" s="126"/>
      <c r="I99" s="23"/>
    </row>
    <row r="100" spans="1:10">
      <c r="A100" s="23"/>
      <c r="B100" s="23"/>
      <c r="C100" s="25"/>
      <c r="D100" s="25"/>
      <c r="E100" s="25"/>
      <c r="F100" s="25"/>
      <c r="G100" s="126"/>
      <c r="H100" s="126"/>
      <c r="I100" s="23"/>
    </row>
    <row r="101" spans="1:10">
      <c r="A101" s="23"/>
      <c r="B101" s="23"/>
      <c r="C101" s="25"/>
      <c r="D101" s="25"/>
      <c r="E101" s="25"/>
      <c r="F101" s="25"/>
      <c r="G101" s="126"/>
      <c r="H101" s="126"/>
      <c r="I101" s="23"/>
    </row>
    <row r="102" spans="1:10">
      <c r="A102" s="23"/>
      <c r="B102" s="23"/>
      <c r="C102" s="25"/>
      <c r="D102" s="25"/>
      <c r="E102" s="25"/>
      <c r="F102" s="25"/>
      <c r="G102" s="126"/>
      <c r="H102" s="126"/>
      <c r="I102" s="23"/>
    </row>
    <row r="103" spans="1:10">
      <c r="A103" s="23"/>
      <c r="B103" s="127" t="s">
        <v>135</v>
      </c>
      <c r="C103" s="25"/>
      <c r="D103" s="156" t="s">
        <v>136</v>
      </c>
      <c r="E103" s="25"/>
      <c r="F103" s="25"/>
      <c r="G103" s="126"/>
      <c r="H103" s="128" t="s">
        <v>137</v>
      </c>
      <c r="I103" s="23"/>
    </row>
    <row r="104" spans="1:10">
      <c r="A104" s="23"/>
      <c r="B104" s="24"/>
      <c r="C104" s="25"/>
      <c r="D104" s="25"/>
      <c r="E104" s="25"/>
      <c r="F104" s="25"/>
      <c r="G104" s="25"/>
      <c r="H104" s="25"/>
      <c r="I104" s="24"/>
    </row>
    <row r="105" spans="1:10">
      <c r="A105" s="23"/>
      <c r="B105" s="24"/>
      <c r="C105" s="25"/>
      <c r="D105" s="25"/>
      <c r="E105" s="25"/>
      <c r="F105" s="25"/>
      <c r="G105" s="25"/>
      <c r="H105" s="25"/>
      <c r="I105" s="24"/>
    </row>
    <row r="106" spans="1:10">
      <c r="A106" s="23"/>
      <c r="B106" s="24"/>
      <c r="C106" s="25"/>
      <c r="D106" s="25"/>
      <c r="E106" s="25"/>
      <c r="F106" s="25"/>
      <c r="G106" s="25"/>
      <c r="H106" s="25"/>
      <c r="I106" s="24"/>
    </row>
    <row r="107" spans="1:10">
      <c r="A107" s="23"/>
      <c r="B107" s="24"/>
      <c r="C107" s="25"/>
      <c r="D107" s="25"/>
      <c r="E107" s="25"/>
      <c r="F107" s="25"/>
      <c r="G107" s="25"/>
      <c r="H107" s="25"/>
      <c r="I107" s="24"/>
    </row>
    <row r="108" spans="1:10">
      <c r="A108" s="23"/>
      <c r="B108" s="24"/>
      <c r="C108" s="25"/>
      <c r="D108" s="25"/>
      <c r="E108" s="25"/>
      <c r="F108" s="25"/>
      <c r="G108" s="25"/>
      <c r="H108" s="25"/>
      <c r="I108" s="24"/>
    </row>
    <row r="109" spans="1:10">
      <c r="A109" s="23"/>
      <c r="B109" s="24"/>
      <c r="C109" s="25"/>
      <c r="D109" s="25"/>
      <c r="E109" s="25"/>
      <c r="F109" s="25"/>
      <c r="G109" s="25"/>
      <c r="H109" s="25"/>
      <c r="I109" s="24"/>
    </row>
    <row r="110" spans="1:10">
      <c r="A110" s="23"/>
      <c r="B110" s="24"/>
      <c r="C110" s="25"/>
      <c r="D110" s="25"/>
      <c r="E110" s="25"/>
      <c r="F110" s="25"/>
      <c r="G110" s="25"/>
      <c r="H110" s="25"/>
      <c r="I110" s="24"/>
    </row>
    <row r="111" spans="1:10">
      <c r="A111" s="23"/>
      <c r="B111" s="24"/>
      <c r="C111" s="25"/>
      <c r="D111" s="25"/>
      <c r="E111" s="25"/>
      <c r="F111" s="25"/>
      <c r="G111" s="25"/>
      <c r="H111" s="25"/>
      <c r="I111" s="24"/>
    </row>
    <row r="112" spans="1:10">
      <c r="A112" s="23"/>
      <c r="B112" s="24"/>
      <c r="C112" s="25"/>
      <c r="D112" s="25"/>
      <c r="E112" s="25"/>
      <c r="F112" s="25"/>
      <c r="G112" s="25"/>
      <c r="H112" s="25"/>
      <c r="I112" s="24"/>
    </row>
    <row r="113" spans="1:10">
      <c r="A113" s="23"/>
      <c r="B113" s="24"/>
      <c r="C113" s="25"/>
      <c r="D113" s="25"/>
      <c r="E113" s="25"/>
      <c r="F113" s="25"/>
      <c r="G113" s="25"/>
      <c r="H113" s="25"/>
      <c r="I113" s="24"/>
    </row>
    <row r="114" spans="1:10">
      <c r="A114" s="23"/>
      <c r="B114" s="24"/>
      <c r="C114" s="25"/>
      <c r="D114" s="25"/>
      <c r="E114" s="25"/>
      <c r="F114" s="25"/>
      <c r="G114" s="25"/>
      <c r="H114" s="25"/>
      <c r="I114" s="24"/>
      <c r="J114" s="6"/>
    </row>
    <row r="115" spans="1:10">
      <c r="A115" s="23"/>
      <c r="B115" s="24"/>
      <c r="C115" s="25"/>
      <c r="D115" s="25"/>
      <c r="E115" s="25"/>
      <c r="F115" s="25"/>
      <c r="G115" s="25"/>
      <c r="H115" s="25"/>
      <c r="I115" s="24"/>
      <c r="J115" s="6"/>
    </row>
    <row r="116" spans="1:10">
      <c r="A116" s="23"/>
      <c r="C116" s="25"/>
      <c r="D116" s="25"/>
      <c r="E116" s="25"/>
      <c r="F116" s="25"/>
      <c r="G116" s="25"/>
      <c r="H116" s="25"/>
      <c r="I116" s="24"/>
      <c r="J116" s="6"/>
    </row>
    <row r="117" spans="1:10">
      <c r="J117" s="6"/>
    </row>
    <row r="118" spans="1:10">
      <c r="J118" s="6"/>
    </row>
  </sheetData>
  <mergeCells count="14">
    <mergeCell ref="H8:H9"/>
    <mergeCell ref="I59:I64"/>
    <mergeCell ref="C98:E98"/>
    <mergeCell ref="G98:I98"/>
    <mergeCell ref="A4:I4"/>
    <mergeCell ref="B5:I5"/>
    <mergeCell ref="A7:A9"/>
    <mergeCell ref="B7:B9"/>
    <mergeCell ref="C7:H7"/>
    <mergeCell ref="I7:I9"/>
    <mergeCell ref="C8:C9"/>
    <mergeCell ref="D8:E8"/>
    <mergeCell ref="F8:F9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K19" sqref="K19"/>
    </sheetView>
  </sheetViews>
  <sheetFormatPr defaultColWidth="9.125" defaultRowHeight="15"/>
  <cols>
    <col min="1" max="1" width="22.875" style="64" customWidth="1"/>
    <col min="2" max="2" width="11" style="64" customWidth="1"/>
    <col min="3" max="4" width="11.5" style="64" customWidth="1"/>
    <col min="5" max="9" width="9" style="64" customWidth="1"/>
    <col min="10" max="10" width="10.375" style="64" customWidth="1"/>
    <col min="11" max="11" width="9.125" style="64" customWidth="1"/>
    <col min="12" max="12" width="18.75" style="64" customWidth="1"/>
    <col min="13" max="13" width="11.125" style="64" bestFit="1" customWidth="1"/>
    <col min="14" max="16384" width="9.125" style="64"/>
  </cols>
  <sheetData>
    <row r="1" spans="1:13">
      <c r="A1" s="69" t="s">
        <v>56</v>
      </c>
    </row>
    <row r="2" spans="1:13">
      <c r="A2" s="226" t="s">
        <v>82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3">
      <c r="I3" s="64" t="s">
        <v>39</v>
      </c>
    </row>
    <row r="4" spans="1:13">
      <c r="A4" s="232" t="s">
        <v>40</v>
      </c>
      <c r="B4" s="250" t="s">
        <v>41</v>
      </c>
      <c r="C4" s="251"/>
      <c r="D4" s="252" t="s">
        <v>42</v>
      </c>
      <c r="E4" s="252"/>
      <c r="F4" s="252"/>
      <c r="G4" s="252"/>
      <c r="H4" s="252"/>
      <c r="I4" s="252"/>
      <c r="J4" s="252" t="s">
        <v>43</v>
      </c>
      <c r="K4" s="252" t="s">
        <v>57</v>
      </c>
    </row>
    <row r="5" spans="1:13" ht="89.25">
      <c r="A5" s="233"/>
      <c r="B5" s="71" t="s">
        <v>44</v>
      </c>
      <c r="C5" s="71" t="s">
        <v>45</v>
      </c>
      <c r="D5" s="71" t="s">
        <v>46</v>
      </c>
      <c r="E5" s="71" t="s">
        <v>47</v>
      </c>
      <c r="F5" s="71" t="s">
        <v>48</v>
      </c>
      <c r="G5" s="71" t="s">
        <v>49</v>
      </c>
      <c r="H5" s="71" t="s">
        <v>50</v>
      </c>
      <c r="I5" s="71" t="s">
        <v>51</v>
      </c>
      <c r="J5" s="252"/>
      <c r="K5" s="252"/>
    </row>
    <row r="6" spans="1:13" ht="25.5">
      <c r="A6" s="88">
        <v>1</v>
      </c>
      <c r="B6" s="89">
        <v>2</v>
      </c>
      <c r="C6" s="89">
        <v>3</v>
      </c>
      <c r="D6" s="89">
        <v>4</v>
      </c>
      <c r="E6" s="89">
        <v>5</v>
      </c>
      <c r="F6" s="89">
        <v>6</v>
      </c>
      <c r="G6" s="89">
        <v>7</v>
      </c>
      <c r="H6" s="89">
        <v>8</v>
      </c>
      <c r="I6" s="89">
        <v>9</v>
      </c>
      <c r="J6" s="89" t="s">
        <v>61</v>
      </c>
      <c r="K6" s="89" t="s">
        <v>62</v>
      </c>
    </row>
    <row r="7" spans="1:13">
      <c r="A7" s="75" t="s">
        <v>79</v>
      </c>
      <c r="B7" s="76">
        <f>18149932-2358544</f>
        <v>15791388</v>
      </c>
      <c r="C7" s="76">
        <v>4093236</v>
      </c>
      <c r="D7" s="76">
        <v>10017594</v>
      </c>
      <c r="E7" s="76">
        <v>602250</v>
      </c>
      <c r="F7" s="76">
        <v>4093236</v>
      </c>
      <c r="G7" s="76">
        <v>823623</v>
      </c>
      <c r="H7" s="76">
        <v>95000</v>
      </c>
      <c r="I7" s="76">
        <v>152266</v>
      </c>
      <c r="J7" s="76">
        <f>(B7-D7-E7-F7-G7-H7-I7)*0.35</f>
        <v>2596.6499999999996</v>
      </c>
      <c r="K7" s="77">
        <f>C7+J7</f>
        <v>4095832.65</v>
      </c>
      <c r="L7" s="94"/>
    </row>
    <row r="8" spans="1:13" ht="30">
      <c r="A8" s="75" t="s">
        <v>52</v>
      </c>
      <c r="B8" s="76">
        <v>1851743</v>
      </c>
      <c r="C8" s="76">
        <v>449358</v>
      </c>
      <c r="D8" s="76">
        <v>1354773</v>
      </c>
      <c r="E8" s="76"/>
      <c r="F8" s="76">
        <v>449358</v>
      </c>
      <c r="G8" s="76"/>
      <c r="H8" s="76"/>
      <c r="I8" s="76"/>
      <c r="J8" s="76">
        <f>(B8-D8-E8-F8-G8-H8-I8)*0.35</f>
        <v>16664.2</v>
      </c>
      <c r="K8" s="77">
        <f>C8+J8</f>
        <v>466022.2</v>
      </c>
      <c r="L8" s="94"/>
    </row>
    <row r="9" spans="1:13" s="69" customFormat="1" ht="14.25">
      <c r="A9" s="80" t="s">
        <v>4</v>
      </c>
      <c r="B9" s="77">
        <f>SUM(B7:B8)</f>
        <v>17643131</v>
      </c>
      <c r="C9" s="77">
        <f t="shared" ref="C9:K9" si="0">SUM(C7:C8)</f>
        <v>4542594</v>
      </c>
      <c r="D9" s="77">
        <f t="shared" si="0"/>
        <v>11372367</v>
      </c>
      <c r="E9" s="77">
        <f t="shared" si="0"/>
        <v>602250</v>
      </c>
      <c r="F9" s="77">
        <f t="shared" si="0"/>
        <v>4542594</v>
      </c>
      <c r="G9" s="77">
        <f t="shared" si="0"/>
        <v>823623</v>
      </c>
      <c r="H9" s="77">
        <f t="shared" si="0"/>
        <v>95000</v>
      </c>
      <c r="I9" s="77">
        <f t="shared" si="0"/>
        <v>152266</v>
      </c>
      <c r="J9" s="77">
        <f t="shared" si="0"/>
        <v>19260.849999999999</v>
      </c>
      <c r="K9" s="77">
        <f t="shared" si="0"/>
        <v>4561854.8499999996</v>
      </c>
      <c r="L9" s="95">
        <v>18211571278</v>
      </c>
    </row>
    <row r="10" spans="1:13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1"/>
      <c r="L10" s="94">
        <v>2356152229</v>
      </c>
    </row>
    <row r="11" spans="1:13" ht="15.75">
      <c r="A11" s="83" t="s">
        <v>53</v>
      </c>
      <c r="B11" s="84"/>
      <c r="C11" s="83"/>
      <c r="D11" s="83" t="s">
        <v>13</v>
      </c>
      <c r="E11" s="83"/>
      <c r="F11" s="83"/>
      <c r="G11" s="83"/>
      <c r="H11" s="83" t="s">
        <v>54</v>
      </c>
      <c r="I11" s="83"/>
      <c r="L11" s="94">
        <f>L9-L10</f>
        <v>15855419049</v>
      </c>
      <c r="M11" s="64">
        <f>B9*1000</f>
        <v>17643131000</v>
      </c>
    </row>
    <row r="12" spans="1:13" ht="15.75">
      <c r="A12" s="85"/>
      <c r="B12" s="86"/>
      <c r="C12" s="85"/>
      <c r="D12" s="85"/>
      <c r="E12" s="85"/>
      <c r="F12" s="85"/>
      <c r="G12" s="85"/>
      <c r="H12" s="85"/>
      <c r="I12" s="85"/>
      <c r="L12" s="94"/>
      <c r="M12" s="94">
        <f>M11-L11</f>
        <v>1787711951</v>
      </c>
    </row>
    <row r="13" spans="1:13" ht="15.75">
      <c r="A13" s="85"/>
      <c r="B13" s="86"/>
      <c r="C13" s="85"/>
      <c r="D13" s="85"/>
      <c r="E13" s="85"/>
      <c r="F13" s="85"/>
      <c r="G13" s="85"/>
      <c r="H13" s="85"/>
      <c r="I13" s="85"/>
    </row>
    <row r="14" spans="1:13" ht="15.75">
      <c r="A14" s="85"/>
      <c r="B14" s="86"/>
      <c r="C14" s="85"/>
      <c r="D14" s="85"/>
      <c r="E14" s="85"/>
      <c r="F14" s="85"/>
      <c r="G14" s="85"/>
      <c r="H14" s="85"/>
      <c r="I14" s="85"/>
    </row>
    <row r="15" spans="1:13" ht="15.75">
      <c r="A15" s="85"/>
      <c r="B15" s="86"/>
      <c r="C15" s="85"/>
      <c r="D15" s="85"/>
      <c r="E15" s="85"/>
      <c r="F15" s="85"/>
      <c r="G15" s="85"/>
      <c r="H15" s="85"/>
      <c r="I15" s="85"/>
    </row>
    <row r="16" spans="1:13" ht="15.75">
      <c r="A16" s="83" t="s">
        <v>73</v>
      </c>
      <c r="B16" s="87"/>
      <c r="C16" s="83"/>
      <c r="D16" s="83" t="s">
        <v>73</v>
      </c>
      <c r="E16" s="83"/>
      <c r="F16" s="83"/>
      <c r="G16" s="83"/>
      <c r="H16" s="83" t="s">
        <v>74</v>
      </c>
      <c r="I16" s="83"/>
    </row>
    <row r="17" spans="1:11" s="92" customFormat="1" ht="15.75">
      <c r="A17" s="83"/>
      <c r="B17" s="84"/>
      <c r="C17" s="83"/>
      <c r="D17" s="83"/>
      <c r="E17" s="83"/>
      <c r="F17" s="83"/>
      <c r="G17" s="83"/>
      <c r="H17" s="83"/>
      <c r="I17" s="83"/>
    </row>
    <row r="18" spans="1:11" ht="15.75">
      <c r="A18" s="85"/>
      <c r="B18" s="86"/>
      <c r="C18" s="85"/>
      <c r="D18" s="85"/>
      <c r="E18" s="85"/>
      <c r="F18" s="85"/>
      <c r="G18" s="85"/>
      <c r="H18" s="85"/>
      <c r="I18" s="85"/>
      <c r="K18" s="92"/>
    </row>
    <row r="19" spans="1:11" ht="15.75">
      <c r="A19" s="85"/>
      <c r="B19" s="86"/>
      <c r="C19" s="85"/>
      <c r="D19" s="85"/>
      <c r="E19" s="85"/>
      <c r="F19" s="85"/>
      <c r="G19" s="85"/>
      <c r="H19" s="85"/>
      <c r="I19" s="85"/>
      <c r="K19" s="92"/>
    </row>
    <row r="20" spans="1:11" ht="15.75">
      <c r="A20" s="85"/>
      <c r="B20" s="86"/>
      <c r="C20" s="85"/>
      <c r="D20" s="85"/>
      <c r="E20" s="85"/>
      <c r="F20" s="85"/>
      <c r="G20" s="85"/>
      <c r="H20" s="85"/>
      <c r="I20" s="85"/>
      <c r="K20" s="92"/>
    </row>
    <row r="21" spans="1:11" ht="15.75">
      <c r="A21" s="85"/>
      <c r="B21" s="86"/>
      <c r="C21" s="85"/>
      <c r="D21" s="85"/>
      <c r="E21" s="85"/>
      <c r="F21" s="85"/>
      <c r="G21" s="85"/>
      <c r="H21" s="85"/>
      <c r="I21" s="85"/>
      <c r="K21" s="92"/>
    </row>
    <row r="22" spans="1:11" ht="15.75">
      <c r="A22" s="83"/>
      <c r="B22" s="87"/>
      <c r="C22" s="83"/>
      <c r="D22" s="83"/>
      <c r="E22" s="83"/>
      <c r="F22" s="83"/>
      <c r="G22" s="83"/>
      <c r="H22" s="83"/>
      <c r="I22" s="83"/>
      <c r="K22" s="92"/>
    </row>
    <row r="23" spans="1:11" ht="15.75">
      <c r="A23" s="85"/>
      <c r="B23" s="86"/>
      <c r="C23" s="85"/>
      <c r="D23" s="85"/>
      <c r="E23" s="85"/>
      <c r="F23" s="85"/>
      <c r="G23" s="85"/>
      <c r="H23" s="85"/>
      <c r="I23" s="85"/>
    </row>
    <row r="24" spans="1:11">
      <c r="B24" s="96"/>
    </row>
    <row r="25" spans="1:11">
      <c r="B25" s="81"/>
    </row>
  </sheetData>
  <mergeCells count="6">
    <mergeCell ref="A2:K2"/>
    <mergeCell ref="A4:A5"/>
    <mergeCell ref="B4:C4"/>
    <mergeCell ref="D4:I4"/>
    <mergeCell ref="J4:J5"/>
    <mergeCell ref="K4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5"/>
  <sheetViews>
    <sheetView tabSelected="1" topLeftCell="A4" workbookViewId="0">
      <selection activeCell="Q17" sqref="Q17"/>
    </sheetView>
  </sheetViews>
  <sheetFormatPr defaultColWidth="9" defaultRowHeight="15"/>
  <cols>
    <col min="1" max="1" width="21.5" style="64" customWidth="1"/>
    <col min="2" max="7" width="8.375" style="64" customWidth="1"/>
    <col min="8" max="8" width="5.625" style="64" customWidth="1"/>
    <col min="9" max="11" width="8.375" style="64" customWidth="1"/>
    <col min="12" max="12" width="7" style="64" customWidth="1"/>
    <col min="13" max="14" width="8.375" style="64" customWidth="1"/>
    <col min="15" max="16384" width="9" style="64"/>
  </cols>
  <sheetData>
    <row r="1" spans="1:14">
      <c r="A1" s="69" t="s">
        <v>56</v>
      </c>
    </row>
    <row r="2" spans="1:14">
      <c r="A2" s="226" t="s">
        <v>75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70"/>
    </row>
    <row r="3" spans="1:14" s="65" customFormat="1" ht="18.75">
      <c r="A3" s="64"/>
      <c r="B3" s="64"/>
      <c r="C3" s="64"/>
      <c r="D3" s="64"/>
      <c r="E3" s="64"/>
      <c r="F3" s="64"/>
      <c r="G3" s="64"/>
      <c r="H3" s="64"/>
      <c r="I3" s="64" t="s">
        <v>39</v>
      </c>
      <c r="J3" s="64"/>
      <c r="K3" s="64"/>
      <c r="L3" s="64"/>
      <c r="M3" s="64"/>
      <c r="N3" s="64"/>
    </row>
    <row r="4" spans="1:14" s="192" customFormat="1" ht="30" customHeight="1">
      <c r="A4" s="255" t="s">
        <v>40</v>
      </c>
      <c r="B4" s="257" t="s">
        <v>41</v>
      </c>
      <c r="C4" s="258"/>
      <c r="D4" s="259" t="s">
        <v>42</v>
      </c>
      <c r="E4" s="259"/>
      <c r="F4" s="259"/>
      <c r="G4" s="259"/>
      <c r="H4" s="259"/>
      <c r="I4" s="259"/>
      <c r="J4" s="259" t="s">
        <v>43</v>
      </c>
      <c r="K4" s="259" t="s">
        <v>57</v>
      </c>
      <c r="L4" s="253" t="s">
        <v>58</v>
      </c>
      <c r="M4" s="253" t="s">
        <v>59</v>
      </c>
      <c r="N4" s="253" t="s">
        <v>60</v>
      </c>
    </row>
    <row r="5" spans="1:14" s="192" customFormat="1" ht="102">
      <c r="A5" s="256"/>
      <c r="B5" s="71" t="s">
        <v>44</v>
      </c>
      <c r="C5" s="71" t="s">
        <v>45</v>
      </c>
      <c r="D5" s="71" t="s">
        <v>46</v>
      </c>
      <c r="E5" s="71" t="s">
        <v>47</v>
      </c>
      <c r="F5" s="71" t="s">
        <v>48</v>
      </c>
      <c r="G5" s="71" t="s">
        <v>49</v>
      </c>
      <c r="H5" s="71" t="s">
        <v>50</v>
      </c>
      <c r="I5" s="71" t="s">
        <v>51</v>
      </c>
      <c r="J5" s="259"/>
      <c r="K5" s="259"/>
      <c r="L5" s="254"/>
      <c r="M5" s="254"/>
      <c r="N5" s="254"/>
    </row>
    <row r="6" spans="1:14" ht="38.25">
      <c r="A6" s="72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 t="s">
        <v>61</v>
      </c>
      <c r="K6" s="73" t="s">
        <v>62</v>
      </c>
      <c r="L6" s="73"/>
      <c r="M6" s="73"/>
      <c r="N6" s="73"/>
    </row>
    <row r="7" spans="1:14">
      <c r="A7" s="74" t="s">
        <v>63</v>
      </c>
      <c r="B7" s="194">
        <f>SUM(B8:B10)</f>
        <v>8383473</v>
      </c>
      <c r="C7" s="194">
        <f t="shared" ref="C7:N7" si="0">SUM(C8:C10)</f>
        <v>1626801</v>
      </c>
      <c r="D7" s="194">
        <f t="shared" si="0"/>
        <v>4481979</v>
      </c>
      <c r="E7" s="194">
        <f t="shared" si="0"/>
        <v>303932</v>
      </c>
      <c r="F7" s="194">
        <f t="shared" si="0"/>
        <v>1626801</v>
      </c>
      <c r="G7" s="194">
        <f t="shared" si="0"/>
        <v>191159</v>
      </c>
      <c r="H7" s="194">
        <f t="shared" si="0"/>
        <v>0</v>
      </c>
      <c r="I7" s="194">
        <f t="shared" si="0"/>
        <v>31452</v>
      </c>
      <c r="J7" s="194">
        <f t="shared" si="0"/>
        <v>611852.5</v>
      </c>
      <c r="K7" s="194">
        <f t="shared" si="0"/>
        <v>2238653.5</v>
      </c>
      <c r="L7" s="194">
        <f t="shared" si="0"/>
        <v>86494</v>
      </c>
      <c r="M7" s="194">
        <f t="shared" si="0"/>
        <v>356854</v>
      </c>
      <c r="N7" s="194">
        <f t="shared" si="0"/>
        <v>692949.5</v>
      </c>
    </row>
    <row r="8" spans="1:14">
      <c r="A8" s="75" t="s">
        <v>64</v>
      </c>
      <c r="B8" s="195">
        <v>7561398</v>
      </c>
      <c r="C8" s="195">
        <v>1626801</v>
      </c>
      <c r="D8" s="195">
        <f>3708332+505124+282563-14040</f>
        <v>4481979</v>
      </c>
      <c r="E8" s="195">
        <v>303932</v>
      </c>
      <c r="F8" s="195">
        <f>C8</f>
        <v>1626801</v>
      </c>
      <c r="G8" s="195">
        <f>191159</f>
        <v>191159</v>
      </c>
      <c r="H8" s="195"/>
      <c r="I8" s="195">
        <v>31452</v>
      </c>
      <c r="J8" s="195">
        <f>(B8-D8-E8-F8-G8-H8-I8)*0.35</f>
        <v>324126.25</v>
      </c>
      <c r="K8" s="195">
        <f>C8+J8</f>
        <v>1950927.25</v>
      </c>
      <c r="L8" s="195">
        <f>77737+8757</f>
        <v>86494</v>
      </c>
      <c r="M8" s="195">
        <f>61939+900+95398+78590+6924+3223+109880</f>
        <v>356854</v>
      </c>
      <c r="N8" s="195">
        <f>B8-D8-E8-F8-G8-H8-I8-J8-L8-M8</f>
        <v>158600.75</v>
      </c>
    </row>
    <row r="9" spans="1:14">
      <c r="A9" s="75" t="s">
        <v>65</v>
      </c>
      <c r="B9" s="195">
        <v>776665</v>
      </c>
      <c r="C9" s="195"/>
      <c r="D9" s="195"/>
      <c r="E9" s="195"/>
      <c r="F9" s="195"/>
      <c r="G9" s="195"/>
      <c r="H9" s="195"/>
      <c r="I9" s="195"/>
      <c r="J9" s="195">
        <f>(B9-D9-E9-F9-G9-H9-I9)*0.35</f>
        <v>271832.75</v>
      </c>
      <c r="K9" s="195">
        <f>C9+J9</f>
        <v>271832.75</v>
      </c>
      <c r="L9" s="196"/>
      <c r="M9" s="195"/>
      <c r="N9" s="195">
        <f t="shared" ref="N9:N10" si="1">B9-D9-E9-F9-G9-H9-I9-J9-L9-M9</f>
        <v>504832.25</v>
      </c>
    </row>
    <row r="10" spans="1:14">
      <c r="A10" s="75" t="s">
        <v>66</v>
      </c>
      <c r="B10" s="195">
        <v>45410</v>
      </c>
      <c r="C10" s="195"/>
      <c r="D10" s="195"/>
      <c r="E10" s="195"/>
      <c r="F10" s="195"/>
      <c r="G10" s="195"/>
      <c r="H10" s="195"/>
      <c r="I10" s="195"/>
      <c r="J10" s="195">
        <f>(B10-D10-E10-F10-G10-H10-I10)*0.35</f>
        <v>15893.499999999998</v>
      </c>
      <c r="K10" s="195">
        <f>C10+J10</f>
        <v>15893.499999999998</v>
      </c>
      <c r="L10" s="196"/>
      <c r="M10" s="195"/>
      <c r="N10" s="195">
        <f t="shared" si="1"/>
        <v>29516.5</v>
      </c>
    </row>
    <row r="11" spans="1:14">
      <c r="A11" s="78" t="s">
        <v>67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>
        <f>SUM(N12:N15)</f>
        <v>692949.5</v>
      </c>
    </row>
    <row r="12" spans="1:14">
      <c r="A12" s="78" t="s">
        <v>68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>
        <f>N7*15%</f>
        <v>103942.425</v>
      </c>
    </row>
    <row r="13" spans="1:14">
      <c r="A13" s="78" t="s">
        <v>69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>
        <f>N7*20%</f>
        <v>138589.9</v>
      </c>
    </row>
    <row r="14" spans="1:14">
      <c r="A14" s="78" t="s">
        <v>70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>
        <f>N7*20%</f>
        <v>138589.9</v>
      </c>
    </row>
    <row r="15" spans="1:14">
      <c r="A15" s="78" t="s">
        <v>71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>
        <f>N7*45%</f>
        <v>311827.27500000002</v>
      </c>
    </row>
    <row r="16" spans="1:14">
      <c r="A16" s="79" t="s">
        <v>72</v>
      </c>
      <c r="B16" s="196">
        <f>SUM(B17)</f>
        <v>983193</v>
      </c>
      <c r="C16" s="196">
        <f t="shared" ref="C16:N16" si="2">SUM(C17)</f>
        <v>213082</v>
      </c>
      <c r="D16" s="196">
        <f t="shared" si="2"/>
        <v>681424</v>
      </c>
      <c r="E16" s="196">
        <f t="shared" si="2"/>
        <v>0</v>
      </c>
      <c r="F16" s="196">
        <f t="shared" si="2"/>
        <v>213082</v>
      </c>
      <c r="G16" s="196">
        <f t="shared" si="2"/>
        <v>0</v>
      </c>
      <c r="H16" s="196">
        <f t="shared" si="2"/>
        <v>0</v>
      </c>
      <c r="I16" s="196">
        <f t="shared" si="2"/>
        <v>0</v>
      </c>
      <c r="J16" s="196">
        <f t="shared" si="2"/>
        <v>31040.449999999997</v>
      </c>
      <c r="K16" s="196">
        <f t="shared" si="2"/>
        <v>244122.45</v>
      </c>
      <c r="L16" s="196">
        <f t="shared" si="2"/>
        <v>0</v>
      </c>
      <c r="M16" s="196">
        <f t="shared" si="2"/>
        <v>0</v>
      </c>
      <c r="N16" s="196">
        <f t="shared" si="2"/>
        <v>57646.55</v>
      </c>
    </row>
    <row r="17" spans="1:14">
      <c r="A17" s="75" t="s">
        <v>211</v>
      </c>
      <c r="B17" s="195">
        <v>983193</v>
      </c>
      <c r="C17" s="195">
        <v>213082</v>
      </c>
      <c r="D17" s="195">
        <f>667384+14040</f>
        <v>681424</v>
      </c>
      <c r="E17" s="195"/>
      <c r="F17" s="195">
        <f>C17</f>
        <v>213082</v>
      </c>
      <c r="G17" s="195"/>
      <c r="H17" s="195"/>
      <c r="I17" s="195"/>
      <c r="J17" s="195">
        <f>(B17-D17-E17-F17-G17-H17-I17)*0.35</f>
        <v>31040.449999999997</v>
      </c>
      <c r="K17" s="196">
        <f>C17+J17</f>
        <v>244122.45</v>
      </c>
      <c r="L17" s="195"/>
      <c r="M17" s="195"/>
      <c r="N17" s="195">
        <f>B16-D17-E17-F17-G17-H17-I17-J17-L17-M17</f>
        <v>57646.55</v>
      </c>
    </row>
    <row r="18" spans="1:14">
      <c r="A18" s="80" t="s">
        <v>4</v>
      </c>
      <c r="B18" s="196">
        <f>B7+B16</f>
        <v>9366666</v>
      </c>
      <c r="C18" s="196">
        <f t="shared" ref="C18:N18" si="3">C7+C16</f>
        <v>1839883</v>
      </c>
      <c r="D18" s="196">
        <f t="shared" si="3"/>
        <v>5163403</v>
      </c>
      <c r="E18" s="196">
        <f t="shared" si="3"/>
        <v>303932</v>
      </c>
      <c r="F18" s="196">
        <f t="shared" si="3"/>
        <v>1839883</v>
      </c>
      <c r="G18" s="196">
        <f t="shared" si="3"/>
        <v>191159</v>
      </c>
      <c r="H18" s="196">
        <f t="shared" si="3"/>
        <v>0</v>
      </c>
      <c r="I18" s="196">
        <f t="shared" si="3"/>
        <v>31452</v>
      </c>
      <c r="J18" s="196">
        <f t="shared" si="3"/>
        <v>642892.94999999995</v>
      </c>
      <c r="K18" s="196">
        <f t="shared" si="3"/>
        <v>2482775.9500000002</v>
      </c>
      <c r="L18" s="196">
        <f t="shared" si="3"/>
        <v>86494</v>
      </c>
      <c r="M18" s="196">
        <f t="shared" si="3"/>
        <v>356854</v>
      </c>
      <c r="N18" s="196">
        <f t="shared" si="3"/>
        <v>750596.05</v>
      </c>
    </row>
    <row r="19" spans="1:14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1"/>
      <c r="L19" s="81"/>
      <c r="M19" s="82"/>
      <c r="N19" s="82"/>
    </row>
    <row r="20" spans="1:14" ht="18.75">
      <c r="A20" s="81"/>
      <c r="B20" s="198" t="s">
        <v>212</v>
      </c>
      <c r="C20" s="82"/>
      <c r="D20" s="82"/>
      <c r="E20" s="82"/>
      <c r="F20" s="82"/>
      <c r="G20" s="82"/>
      <c r="H20" s="82"/>
      <c r="I20" s="82"/>
      <c r="J20" s="82"/>
      <c r="K20" s="81"/>
      <c r="L20" s="81"/>
      <c r="M20" s="82"/>
      <c r="N20" s="82"/>
    </row>
    <row r="21" spans="1:14" ht="18.75">
      <c r="A21" s="81"/>
      <c r="B21" s="82"/>
      <c r="C21" s="82"/>
      <c r="D21" s="82"/>
      <c r="E21" s="82"/>
      <c r="F21" s="82"/>
      <c r="G21" s="82"/>
      <c r="H21" s="82"/>
      <c r="I21" s="82"/>
      <c r="J21" s="193" t="s">
        <v>210</v>
      </c>
      <c r="K21" s="81"/>
      <c r="L21" s="81"/>
      <c r="M21" s="82"/>
      <c r="N21" s="82"/>
    </row>
    <row r="22" spans="1:14" ht="15.75">
      <c r="A22" s="83" t="s">
        <v>53</v>
      </c>
      <c r="B22" s="84"/>
      <c r="C22" s="83"/>
      <c r="E22" s="83" t="s">
        <v>13</v>
      </c>
      <c r="F22" s="83"/>
      <c r="G22" s="83"/>
      <c r="I22" s="83"/>
      <c r="J22" s="83" t="s">
        <v>54</v>
      </c>
      <c r="M22" s="83"/>
      <c r="N22" s="83"/>
    </row>
    <row r="23" spans="1:14" ht="15.75">
      <c r="A23" s="85"/>
      <c r="B23" s="86"/>
      <c r="C23" s="85"/>
      <c r="D23" s="85"/>
      <c r="E23" s="85"/>
      <c r="F23" s="85"/>
      <c r="G23" s="85"/>
      <c r="H23" s="85"/>
      <c r="I23" s="85"/>
      <c r="M23" s="85"/>
      <c r="N23" s="85"/>
    </row>
    <row r="24" spans="1:14" ht="15.75">
      <c r="A24" s="85"/>
      <c r="B24" s="86"/>
      <c r="C24" s="85"/>
      <c r="D24" s="85"/>
      <c r="E24" s="85"/>
      <c r="F24" s="85"/>
      <c r="G24" s="85"/>
      <c r="H24" s="85"/>
      <c r="I24" s="85"/>
      <c r="M24" s="85"/>
      <c r="N24" s="85"/>
    </row>
    <row r="25" spans="1:14" ht="15.75">
      <c r="A25" s="83" t="s">
        <v>73</v>
      </c>
      <c r="B25" s="87"/>
      <c r="C25" s="83"/>
      <c r="E25" s="83" t="s">
        <v>73</v>
      </c>
      <c r="F25" s="83"/>
      <c r="G25" s="83"/>
      <c r="I25" s="83"/>
      <c r="J25" s="83" t="s">
        <v>74</v>
      </c>
      <c r="M25" s="83"/>
      <c r="N25" s="83"/>
    </row>
  </sheetData>
  <mergeCells count="9">
    <mergeCell ref="L4:L5"/>
    <mergeCell ref="M4:M5"/>
    <mergeCell ref="N4:N5"/>
    <mergeCell ref="A2:K2"/>
    <mergeCell ref="A4:A5"/>
    <mergeCell ref="B4:C4"/>
    <mergeCell ref="D4:I4"/>
    <mergeCell ref="J4:J5"/>
    <mergeCell ref="K4:K5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TH theo 116</vt:lpstr>
      <vt:lpstr>TH theo 64</vt:lpstr>
      <vt:lpstr>Thu BV KCB  </vt:lpstr>
      <vt:lpstr>Lau năm theo 116</vt:lpstr>
      <vt:lpstr>Sheet1</vt:lpstr>
      <vt:lpstr>Sheet2</vt:lpstr>
      <vt:lpstr>Thu DV KCB-Tính quỹ</vt:lpstr>
      <vt:lpstr>'Lau năm theo 116'!Print_Titles</vt:lpstr>
      <vt:lpstr>'TH theo 116'!Print_Titles</vt:lpstr>
      <vt:lpstr>'TH theo 64'!Print_Titles</vt:lpstr>
    </vt:vector>
  </TitlesOfParts>
  <Company>Skamylove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Xuân Long</dc:creator>
  <cp:lastModifiedBy>LEHUUNGOC</cp:lastModifiedBy>
  <cp:lastPrinted>2019-08-26T09:00:13Z</cp:lastPrinted>
  <dcterms:created xsi:type="dcterms:W3CDTF">2015-01-19T12:26:01Z</dcterms:created>
  <dcterms:modified xsi:type="dcterms:W3CDTF">2019-08-27T02:52:20Z</dcterms:modified>
</cp:coreProperties>
</file>