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150" windowWidth="10515" windowHeight="4365"/>
  </bookViews>
  <sheets>
    <sheet name="Nâng trước hạn" sheetId="1" r:id="rId1"/>
    <sheet name=" thu hút" sheetId="2" r:id="rId2"/>
    <sheet name="Thâm niên" sheetId="3" r:id="rId3"/>
  </sheets>
  <definedNames>
    <definedName name="_xlnm.Print_Titles" localSheetId="2">'Thâm niên'!$6:$9</definedName>
  </definedNames>
  <calcPr calcId="144525"/>
</workbook>
</file>

<file path=xl/calcChain.xml><?xml version="1.0" encoding="utf-8"?>
<calcChain xmlns="http://schemas.openxmlformats.org/spreadsheetml/2006/main">
  <c r="N41" i="3" l="1"/>
  <c r="N40" i="3"/>
  <c r="N38" i="3"/>
  <c r="N37" i="3"/>
  <c r="N36" i="3"/>
  <c r="N35" i="3"/>
  <c r="N33" i="3"/>
  <c r="N32" i="3"/>
  <c r="N31" i="3"/>
  <c r="N30" i="3"/>
  <c r="N29" i="3"/>
  <c r="N28" i="3"/>
  <c r="N26" i="3"/>
  <c r="N24" i="3"/>
  <c r="N23" i="3"/>
  <c r="N21" i="3"/>
  <c r="N20" i="3"/>
  <c r="N19" i="3"/>
  <c r="N18" i="3"/>
  <c r="N16" i="3"/>
  <c r="N15" i="3"/>
  <c r="N13" i="3"/>
  <c r="N12" i="3"/>
  <c r="J28" i="2"/>
  <c r="I28" i="2"/>
  <c r="F28" i="2"/>
  <c r="S27" i="2"/>
  <c r="Q27" i="2"/>
  <c r="S25" i="2"/>
  <c r="Q25" i="2"/>
  <c r="S23" i="2"/>
  <c r="Q23" i="2"/>
  <c r="S22" i="2"/>
  <c r="Q22" i="2"/>
  <c r="H21" i="2"/>
  <c r="Q21" i="2" s="1"/>
  <c r="S21" i="2" s="1"/>
  <c r="Q19" i="2"/>
  <c r="S19" i="2" s="1"/>
  <c r="Q18" i="2"/>
  <c r="S18" i="2" s="1"/>
  <c r="Q17" i="2"/>
  <c r="S17" i="2" s="1"/>
  <c r="Q16" i="2"/>
  <c r="S16" i="2" s="1"/>
  <c r="Q15" i="2"/>
  <c r="S15" i="2" s="1"/>
  <c r="Q13" i="2"/>
  <c r="S13" i="2" s="1"/>
  <c r="Q12" i="2"/>
  <c r="S12" i="2" s="1"/>
  <c r="H12" i="2"/>
  <c r="K11" i="2"/>
  <c r="K28" i="2" s="1"/>
  <c r="H11" i="2"/>
  <c r="Q11" i="2" s="1"/>
  <c r="G76" i="1"/>
  <c r="G77" i="1"/>
  <c r="G78" i="1"/>
  <c r="G79" i="1"/>
  <c r="G80" i="1"/>
  <c r="G81" i="1"/>
  <c r="G82" i="1"/>
  <c r="G83" i="1"/>
  <c r="G84" i="1"/>
  <c r="G85" i="1"/>
  <c r="G86" i="1"/>
  <c r="G87" i="1"/>
  <c r="G88" i="1"/>
  <c r="G89" i="1"/>
  <c r="G90" i="1"/>
  <c r="G91" i="1"/>
  <c r="G92" i="1"/>
  <c r="G93" i="1"/>
  <c r="G94" i="1"/>
  <c r="G95" i="1"/>
  <c r="G96" i="1"/>
  <c r="I55" i="1"/>
  <c r="I53" i="1"/>
  <c r="I52" i="1"/>
  <c r="I50" i="1"/>
  <c r="I49" i="1"/>
  <c r="I48" i="1"/>
  <c r="I46" i="1"/>
  <c r="I45" i="1"/>
  <c r="I43" i="1"/>
  <c r="I42" i="1"/>
  <c r="I41" i="1"/>
  <c r="I38" i="1"/>
  <c r="I36" i="1"/>
  <c r="I35" i="1"/>
  <c r="I33" i="1"/>
  <c r="I31" i="1"/>
  <c r="I30" i="1"/>
  <c r="I29" i="1"/>
  <c r="I28" i="1"/>
  <c r="I23" i="1"/>
  <c r="I22" i="1"/>
  <c r="I21" i="1"/>
  <c r="I20" i="1"/>
  <c r="I19" i="1"/>
  <c r="I18" i="1"/>
  <c r="I17" i="1"/>
  <c r="I16" i="1"/>
  <c r="I14" i="1"/>
  <c r="I13" i="1"/>
  <c r="I12" i="1"/>
  <c r="I11" i="1"/>
  <c r="I10" i="1"/>
  <c r="I9" i="1"/>
  <c r="I8" i="1"/>
  <c r="N42" i="3" l="1"/>
  <c r="S11" i="2"/>
  <c r="S28" i="2" s="1"/>
  <c r="Q28" i="2"/>
  <c r="G57" i="1"/>
  <c r="G58" i="1"/>
  <c r="G59" i="1"/>
  <c r="G60" i="1"/>
  <c r="G61" i="1"/>
  <c r="G62" i="1"/>
  <c r="G63" i="1"/>
  <c r="G64" i="1"/>
  <c r="G65" i="1"/>
  <c r="G66" i="1"/>
  <c r="G68" i="1"/>
  <c r="G69" i="1"/>
  <c r="G70" i="1"/>
  <c r="G71" i="1"/>
  <c r="G72" i="1"/>
  <c r="G73" i="1"/>
  <c r="G74" i="1"/>
  <c r="G75" i="1"/>
  <c r="G135" i="1"/>
  <c r="G134" i="1"/>
  <c r="G133" i="1"/>
  <c r="G132" i="1"/>
  <c r="G131" i="1"/>
  <c r="G130" i="1"/>
  <c r="G129" i="1"/>
  <c r="G128" i="1"/>
  <c r="G127" i="1"/>
  <c r="G126" i="1"/>
  <c r="G125" i="1"/>
  <c r="G124" i="1"/>
  <c r="G123" i="1"/>
  <c r="G122" i="1"/>
  <c r="G98" i="1"/>
  <c r="G99" i="1"/>
  <c r="G100" i="1"/>
  <c r="G101" i="1"/>
  <c r="G102" i="1"/>
  <c r="G103" i="1"/>
  <c r="G104" i="1"/>
  <c r="G105" i="1"/>
  <c r="G106" i="1"/>
  <c r="G107" i="1"/>
  <c r="G108" i="1"/>
  <c r="G109" i="1"/>
  <c r="G110" i="1"/>
  <c r="G111" i="1"/>
  <c r="G112" i="1"/>
  <c r="G113" i="1"/>
  <c r="G114" i="1"/>
  <c r="G115" i="1"/>
  <c r="G116" i="1"/>
  <c r="G117" i="1"/>
  <c r="G118" i="1"/>
  <c r="G119" i="1"/>
  <c r="G120" i="1"/>
  <c r="G97" i="1"/>
</calcChain>
</file>

<file path=xl/sharedStrings.xml><?xml version="1.0" encoding="utf-8"?>
<sst xmlns="http://schemas.openxmlformats.org/spreadsheetml/2006/main" count="546" uniqueCount="294">
  <si>
    <t xml:space="preserve">      SỞ Y TẾ NGHỆ AN</t>
  </si>
  <si>
    <t xml:space="preserve">  CỘNG HÒA XÃ HỘI CHỦ NGHĨA VIỆT NAM</t>
  </si>
  <si>
    <t xml:space="preserve">    Độc lập- Tự do- Hạnh phúc</t>
  </si>
  <si>
    <t>TT</t>
  </si>
  <si>
    <t>Họ tên</t>
  </si>
  <si>
    <t>Ngày tháng năm sinh</t>
  </si>
  <si>
    <t>Mã ngạch</t>
  </si>
  <si>
    <t>Hệ số mức lương mới</t>
  </si>
  <si>
    <t>Chênh hệ số</t>
  </si>
  <si>
    <t>Ưu đãi tăng thêm</t>
  </si>
  <si>
    <t>Vượt khung</t>
  </si>
  <si>
    <t>HS Bảo lưu</t>
  </si>
  <si>
    <t>cộng phụ cấp tăng</t>
  </si>
  <si>
    <t>Cộng hệ số tăng</t>
  </si>
  <si>
    <t>Các khoản đóng góp tăng</t>
  </si>
  <si>
    <t>Tổng cộng</t>
  </si>
  <si>
    <t>Ghi chú</t>
  </si>
  <si>
    <t>HS lương</t>
  </si>
  <si>
    <t>Ngày hưởng</t>
  </si>
  <si>
    <t>Số %</t>
  </si>
  <si>
    <t>Hệ số</t>
  </si>
  <si>
    <t>Số % VK</t>
  </si>
  <si>
    <t xml:space="preserve">HS VK </t>
  </si>
  <si>
    <t>Lang Thị Hà</t>
  </si>
  <si>
    <t>30/01/1975</t>
  </si>
  <si>
    <t>V.08.05.13</t>
  </si>
  <si>
    <t>Lang Văn Thuận</t>
  </si>
  <si>
    <t>13/01/1970</t>
  </si>
  <si>
    <t>V.08.03.07</t>
  </si>
  <si>
    <t>V.08.08.23</t>
  </si>
  <si>
    <t>Vy Thị Vinh</t>
  </si>
  <si>
    <t>30/04/1972</t>
  </si>
  <si>
    <t>Tống Thị Cúc</t>
  </si>
  <si>
    <t>25/11/90</t>
  </si>
  <si>
    <t xml:space="preserve"> </t>
  </si>
  <si>
    <t>Lê Thị Hồng Thắm</t>
  </si>
  <si>
    <t>Sầm Thị Giang</t>
  </si>
  <si>
    <t>13/02/89</t>
  </si>
  <si>
    <t>Trần Anh Tuấn</t>
  </si>
  <si>
    <t>Vi Thị Nang</t>
  </si>
  <si>
    <t>15/12/89</t>
  </si>
  <si>
    <t>Trương Trung Hiếu</t>
  </si>
  <si>
    <t>Vy Thị Danh</t>
  </si>
  <si>
    <t>22/04/1978</t>
  </si>
  <si>
    <t>Phan Thị Lài</t>
  </si>
  <si>
    <t>Lê Thị Thu Huyền</t>
  </si>
  <si>
    <t>Lê Thị Hải</t>
  </si>
  <si>
    <t>Lim Thị Phương Thảo</t>
  </si>
  <si>
    <t>21/10/1991</t>
  </si>
  <si>
    <t>Hồ Thị Thủy</t>
  </si>
  <si>
    <t>Lô Thị Mơ</t>
  </si>
  <si>
    <t>18.12.1991</t>
  </si>
  <si>
    <t>V.08.07.19</t>
  </si>
  <si>
    <t>Lữ Thị Ly</t>
  </si>
  <si>
    <t>17.2.1990</t>
  </si>
  <si>
    <t>Nguyễn Thị Phương</t>
  </si>
  <si>
    <t>29.12.1989</t>
  </si>
  <si>
    <t>V.08.06.16</t>
  </si>
  <si>
    <t>Phạm Đình Thuần</t>
  </si>
  <si>
    <t>Sầm Thị Nga</t>
  </si>
  <si>
    <t>Lê Thị Hòa</t>
  </si>
  <si>
    <t>Bùi Thị Hạnh</t>
  </si>
  <si>
    <t>Vi Thị Đào</t>
  </si>
  <si>
    <t>Vinh, ngày         tháng      năm 2018</t>
  </si>
  <si>
    <t xml:space="preserve">                           Xác nhận của sở y tế</t>
  </si>
  <si>
    <t>GIÁM ĐỐC</t>
  </si>
  <si>
    <t xml:space="preserve">                                 PP TỔ CHỨC CÁN BỘ  </t>
  </si>
  <si>
    <t xml:space="preserve">                           TP TCCB </t>
  </si>
  <si>
    <t>Bùi Đình Long</t>
  </si>
  <si>
    <t>Lô Thanh Quý</t>
  </si>
  <si>
    <t>20/09/1975</t>
  </si>
  <si>
    <t>V.08.01.03</t>
  </si>
  <si>
    <t>02/062020</t>
  </si>
  <si>
    <t>01/012020</t>
  </si>
  <si>
    <t>Trần Xuân Hòa</t>
  </si>
  <si>
    <t>V.08.02.06</t>
  </si>
  <si>
    <t>Đặng Thị Ninh</t>
  </si>
  <si>
    <t>30/05/1985</t>
  </si>
  <si>
    <t>Châu Minh Cương</t>
  </si>
  <si>
    <t>Lang Văn Duy</t>
  </si>
  <si>
    <t>Phạm Thị Thủy</t>
  </si>
  <si>
    <t>Vi Thị Hải Hậu</t>
  </si>
  <si>
    <t>20/11/1989</t>
  </si>
  <si>
    <t>Nguyễn Thị Thu Hoài</t>
  </si>
  <si>
    <t>23/7/1988</t>
  </si>
  <si>
    <t>Nguyễn Như Ngọc</t>
  </si>
  <si>
    <t>20/8/1987</t>
  </si>
  <si>
    <t>Trần Văn Chung</t>
  </si>
  <si>
    <t>24/04/1980</t>
  </si>
  <si>
    <t>Thái thị Hải Anh</t>
  </si>
  <si>
    <t>Hoàng Thị Tuyết</t>
  </si>
  <si>
    <t>Vi Nam Đông</t>
  </si>
  <si>
    <t>Hoàng Anh Trung</t>
  </si>
  <si>
    <t>Đinh thị Thu Trang</t>
  </si>
  <si>
    <t xml:space="preserve">Vi Thị Kim Chi </t>
  </si>
  <si>
    <t>Trương Thị Thủy</t>
  </si>
  <si>
    <t>18/01/1969</t>
  </si>
  <si>
    <t>Phạm Thị Ngọc</t>
  </si>
  <si>
    <t>Vi Thị Lý</t>
  </si>
  <si>
    <t>Vang Thanh Bình</t>
  </si>
  <si>
    <t>28/08/1966</t>
  </si>
  <si>
    <t>Phan Thu Hương</t>
  </si>
  <si>
    <t>Hà Thị Thơ</t>
  </si>
  <si>
    <t>25/09/1972</t>
  </si>
  <si>
    <t>Lê Thị An</t>
  </si>
  <si>
    <t>Sầm Thị Hảo</t>
  </si>
  <si>
    <t>Vi Thị Hồng</t>
  </si>
  <si>
    <t>22/06/1976</t>
  </si>
  <si>
    <t>Sầm Thị Thanh</t>
  </si>
  <si>
    <t>13/08/1971</t>
  </si>
  <si>
    <t>Vi Thị Lan</t>
  </si>
  <si>
    <t>13/07/1971</t>
  </si>
  <si>
    <t>Vi Thị Chi</t>
  </si>
  <si>
    <t>Lương Thị Ngân</t>
  </si>
  <si>
    <t>21/06/1971</t>
  </si>
  <si>
    <t>Tạ Thị Châu</t>
  </si>
  <si>
    <t>Trương Thị Hiền</t>
  </si>
  <si>
    <t>Lữ Ngọc Chuyển</t>
  </si>
  <si>
    <t>15/06/1968</t>
  </si>
  <si>
    <t>Quang Thị Hương</t>
  </si>
  <si>
    <t>Lữ Bình Ngọc</t>
  </si>
  <si>
    <t>15/10/1977</t>
  </si>
  <si>
    <t>Vi Minh Đức</t>
  </si>
  <si>
    <t>Sầm Thị Hà</t>
  </si>
  <si>
    <t>26/03/1972</t>
  </si>
  <si>
    <t>01/12/2017</t>
  </si>
  <si>
    <t>01/08/2017</t>
  </si>
  <si>
    <t>01/11/2017</t>
  </si>
  <si>
    <t>01/07/2017</t>
  </si>
  <si>
    <t>01/072017</t>
  </si>
  <si>
    <t>01/10/2017</t>
  </si>
  <si>
    <t>01/12/2019</t>
  </si>
  <si>
    <t>01/08/2019</t>
  </si>
  <si>
    <t>01/11/2019</t>
  </si>
  <si>
    <t>01/07/2019</t>
  </si>
  <si>
    <t>01/072019</t>
  </si>
  <si>
    <t>01/10/2019</t>
  </si>
  <si>
    <t>Trương Đỗ Mỹ</t>
  </si>
  <si>
    <t>22/10/1984</t>
  </si>
  <si>
    <t>Lương Việt Khoa</t>
  </si>
  <si>
    <t>Lương Thị Bích Thủy</t>
  </si>
  <si>
    <t>Hủn Vi Thành</t>
  </si>
  <si>
    <t>15/12/1988</t>
  </si>
  <si>
    <t>Lê Thị Hoài</t>
  </si>
  <si>
    <t>Vi Văn Ngọc</t>
  </si>
  <si>
    <t>15/08/1971</t>
  </si>
  <si>
    <t>Mạc Thị Yến</t>
  </si>
  <si>
    <t>14/08/1971</t>
  </si>
  <si>
    <t>Trần Thị Thúy Ngân</t>
  </si>
  <si>
    <t>28/3/1990</t>
  </si>
  <si>
    <t>23/11/1989</t>
  </si>
  <si>
    <t>Phạm Đức Anh</t>
  </si>
  <si>
    <t>15/8/1989</t>
  </si>
  <si>
    <t>Cao Văn Khánh</t>
  </si>
  <si>
    <t>25/5/1987</t>
  </si>
  <si>
    <t>Nguyễn Đình Phùng</t>
  </si>
  <si>
    <t>Lò Thị Mai</t>
  </si>
  <si>
    <t>15/01/1987</t>
  </si>
  <si>
    <t>Lương Văn Thủy</t>
  </si>
  <si>
    <t>21/02/1972</t>
  </si>
  <si>
    <t>Vi Văn Chung</t>
  </si>
  <si>
    <t>20/04/1964</t>
  </si>
  <si>
    <t>Hà Văn Hải</t>
  </si>
  <si>
    <t>Nguyễn Thị Thỏa</t>
  </si>
  <si>
    <t>Tống Thị Mỹ Châu</t>
  </si>
  <si>
    <t>Nguyễn Trọng Khánh</t>
  </si>
  <si>
    <t>Vi Thị Bốn</t>
  </si>
  <si>
    <t>Lô Thị Thu</t>
  </si>
  <si>
    <t>Đặng Tân Minh</t>
  </si>
  <si>
    <t>V.08.01.02</t>
  </si>
  <si>
    <t>V.08.05.12</t>
  </si>
  <si>
    <t>Lương Thị Tuyết</t>
  </si>
  <si>
    <t>Lang Thị Kiều</t>
  </si>
  <si>
    <t>Lữ Thị Thuận</t>
  </si>
  <si>
    <t>Trần Thức Huy</t>
  </si>
  <si>
    <t>Mạc Thành Linh</t>
  </si>
  <si>
    <t>V.08.08.22</t>
  </si>
  <si>
    <t>Hệ dự phòng</t>
  </si>
  <si>
    <t>Nguyễn thị Ngọc Hạnh</t>
  </si>
  <si>
    <t>06a.031</t>
  </si>
  <si>
    <t>Tống Thị Hằng</t>
  </si>
  <si>
    <t>Nguyễn thị Trang Nhung</t>
  </si>
  <si>
    <t>Lê Thị Huệ</t>
  </si>
  <si>
    <t>Nguyễn Thành Chung</t>
  </si>
  <si>
    <t>Lương Anh Sơn</t>
  </si>
  <si>
    <t>Nguyễn Thị Tùy</t>
  </si>
  <si>
    <t>Sầm Thị Mười</t>
  </si>
  <si>
    <t>Trạm y tế Châu Tiến</t>
  </si>
  <si>
    <t>Lương Thị Hà</t>
  </si>
  <si>
    <t>Tăng Văn Tân</t>
  </si>
  <si>
    <t>Trạm y tế Châu Thắng</t>
  </si>
  <si>
    <t>Lương Thị Tuyến</t>
  </si>
  <si>
    <t>Lương Thị Thủy</t>
  </si>
  <si>
    <t>V.08,06,16</t>
  </si>
  <si>
    <t>Lữ Thị Thanh</t>
  </si>
  <si>
    <t>Nguyễn Thị Nhung</t>
  </si>
  <si>
    <t>Trạm y tế Châu Hạnh</t>
  </si>
  <si>
    <t>Nguyễn Thị Hiền</t>
  </si>
  <si>
    <t>Trạm thị trấn Tân Lạc</t>
  </si>
  <si>
    <t>Vi Thị Chuyên</t>
  </si>
  <si>
    <t>Phạm Thị Vân</t>
  </si>
  <si>
    <t>Trạm y tế Châu Phong</t>
  </si>
  <si>
    <t>Lô Văn Hải</t>
  </si>
  <si>
    <t>Lang Thị Hoài</t>
  </si>
  <si>
    <t>Trạm y tê Châu Hoàn</t>
  </si>
  <si>
    <t>Lang Văn Như</t>
  </si>
  <si>
    <t>Vi Thị Nhung</t>
  </si>
  <si>
    <t>Trạm y tế Diên Lãm</t>
  </si>
  <si>
    <t>Hà Văn Bính</t>
  </si>
  <si>
    <t>Quang Thị Hồng</t>
  </si>
  <si>
    <t>Trạm y tê Châu Hội</t>
  </si>
  <si>
    <t>Lữ Thị Thành</t>
  </si>
  <si>
    <t>Lữ thị Mai Lê</t>
  </si>
  <si>
    <t>Hà Thị Lý</t>
  </si>
  <si>
    <t>Trạm y tê Châu Bình</t>
  </si>
  <si>
    <t>Nguyễn Thị Liên</t>
  </si>
  <si>
    <t>Nguyễn Thị Nhàn</t>
  </si>
  <si>
    <t>Trạm y tê Châu Nga</t>
  </si>
  <si>
    <t>Nguyễn thị Hồng Vân</t>
  </si>
  <si>
    <t>01/062018</t>
  </si>
  <si>
    <t>DANH SÁCH ĐƯỢC RÀ SOÁT ĐĂNG KÝ NÂNG LƯƠNG TRƯỚC THỜI HẠN  NĂM 2018</t>
  </si>
  <si>
    <t>TTYT HUYỆN QUỲ CHÂU</t>
  </si>
  <si>
    <t>07/10/2017</t>
  </si>
  <si>
    <t>07/10/2019</t>
  </si>
  <si>
    <t>Nâng lương trước kỳ hạn năm 2019 được quy định là các đồng chí đạt thành tích để khen theo quy định(ĐH 2 giấy về chuyên môn trong 06 năm trở lại đây;  trung học cao đẳng 01 giấy khen rong 02 năm trở lại đây chuyên môn) có tên nâng lương cả năm 2019; 2020; hưởng trong chỉ tiêu 10% của năm 2019; các năm sau 2020 lấy danh sách của 2021 hưởng trong chỉ tiêu 10% của năm 2020. và cứ thế...Mọi người hiểu rồi thì thôi; không hiểu hãy nói với chúng tôi!!!</t>
  </si>
  <si>
    <t>SỞ Y TẾ NGHỆ AN</t>
  </si>
  <si>
    <t>CỘNG HÒA XÃ HỘI CHỦ NGHĨA VIỆT NAM</t>
  </si>
  <si>
    <t>TRUNG TÂM Y TẾ QÙY CHÂU</t>
  </si>
  <si>
    <t>Độc lập- Tự do- Hanh phúc</t>
  </si>
  <si>
    <t>DANH SÁCH VIÊN CHỨC TRẠM Y TẾ GIẢM PHỤ CẤP THU HÚT 6 THÁNG ĐẦU NĂM 2019</t>
  </si>
  <si>
    <t>Họ và Tên</t>
  </si>
  <si>
    <t>Ngày sinh</t>
  </si>
  <si>
    <t>Mã nghạch</t>
  </si>
  <si>
    <t>HS Vượt khung</t>
  </si>
  <si>
    <t>Phụ cấp giảm</t>
  </si>
  <si>
    <t>Tổng H số giảm</t>
  </si>
  <si>
    <t>Ngày cắt giảm</t>
  </si>
  <si>
    <t>Chức vụ</t>
  </si>
  <si>
    <t>khu vực</t>
  </si>
  <si>
    <t>Thu hút</t>
  </si>
  <si>
    <t>số %</t>
  </si>
  <si>
    <t>Được hưởng</t>
  </si>
  <si>
    <t>Đã hưởng</t>
  </si>
  <si>
    <t>Giảm</t>
  </si>
  <si>
    <t>giảm</t>
  </si>
  <si>
    <t>Giảm %</t>
  </si>
  <si>
    <t>Hsố</t>
  </si>
  <si>
    <t>Trạm Y tế Châu Bính</t>
  </si>
  <si>
    <t>Trần Thị Xuyến</t>
  </si>
  <si>
    <t>Mạc Thị Thuyết</t>
  </si>
  <si>
    <t>Trạm Y tế Châu Tiến</t>
  </si>
  <si>
    <t>Trạm Y tế Châu Hạnh</t>
  </si>
  <si>
    <t>Lê Thị Nga</t>
  </si>
  <si>
    <t>Trạm Y tế Châu Nga</t>
  </si>
  <si>
    <t>Trạm Y tế Châu thắng</t>
  </si>
  <si>
    <t>Vinh, ngày          tháng      năm 2019</t>
  </si>
  <si>
    <t>Quỳ Châu, ngày 08 tháng 7 năm 2019</t>
  </si>
  <si>
    <t>XÁC NHẬN CỦA SỞ Y TẾ</t>
  </si>
  <si>
    <t>TRUNG TÂM Y TẾ QUỲ CHÂU</t>
  </si>
  <si>
    <t>PP. TỔ CHỨC CÁN BỘ</t>
  </si>
  <si>
    <t>NGƯỜI LẬP BIỂU</t>
  </si>
  <si>
    <t>Dương Đình Chỉnh</t>
  </si>
  <si>
    <t>Lê Giang Nam</t>
  </si>
  <si>
    <t>Phan Bá Lịch</t>
  </si>
  <si>
    <t>Độc lập- Tự do- Hạnh phúc</t>
  </si>
  <si>
    <t xml:space="preserve">DANH SÁCH VIÊN CHỨC TRẠM Y TẾ  TĂNG PHỤ CẤP THÂM NIÊN NGHỀ THEO NGHỊ ĐỊNH 116 </t>
  </si>
  <si>
    <t>(Tính đến ngày 01/05/2018)</t>
  </si>
  <si>
    <t>số TT</t>
  </si>
  <si>
    <t>Phụ cấp thâm niên nghề nghiệp</t>
  </si>
  <si>
    <t>Hệ số bổ sung</t>
  </si>
  <si>
    <t>đang hưởng</t>
  </si>
  <si>
    <t>Năm</t>
  </si>
  <si>
    <t>Tháng</t>
  </si>
  <si>
    <t>hệ số</t>
  </si>
  <si>
    <t>Trạm Y tế Châu Thuận</t>
  </si>
  <si>
    <t>Lê thị Quỳnh Giang</t>
  </si>
  <si>
    <t>24/06/1976</t>
  </si>
  <si>
    <t>Trạm Y tế Châu Thắng</t>
  </si>
  <si>
    <t>Trạm Y tế Châu Hội</t>
  </si>
  <si>
    <t>23/6/1985</t>
  </si>
  <si>
    <t>Trạm Y tế Châu Bình</t>
  </si>
  <si>
    <t>Trạm Y tế Châu Phong</t>
  </si>
  <si>
    <t>Vy Văn Đào</t>
  </si>
  <si>
    <t xml:space="preserve">  Trạm Y tế Châu Hoàn</t>
  </si>
  <si>
    <t>19/11/1983</t>
  </si>
  <si>
    <t xml:space="preserve">                               Trạm Y tế Diên Lãm</t>
  </si>
  <si>
    <t>15/04/1980</t>
  </si>
  <si>
    <t>vinh , ngày      tháng    năm 2019</t>
  </si>
  <si>
    <t>Quỳ Châu, ngày      tháng 7 năm 2019</t>
  </si>
  <si>
    <t>XÁC NHẬN SỞ Y TẾ</t>
  </si>
  <si>
    <t>TP. TỔ CHỨC CÁN BỘ</t>
  </si>
  <si>
    <t xml:space="preserve">       Phan Bá Lịch</t>
  </si>
  <si>
    <t>Các đồng chí có tên trong danh sách này phải trực tiếp gặp đồng chí Công BHXH xin biểu quá trình đóng BHXH của mình để chứng minh thời gian ở vùng KTXH đặc biệt khó khăn. (Nhớ kiểm tra luôn chức danh, nơi công tác đã đúng hay chưa, xin điều chỉnh luôn), Nếu gặp khó khăn điện thoại để chúng tôi can thiệp giúp. cố gắng càng sớm càng tốt, muộn nhất 10 ngày sau, người nào không có buộc phải chậm sang kỳ lương 2020</t>
  </si>
  <si>
    <t>Các đồng chí có tên trong danh sách này phải trực tiếp gặp đồng chí Công BHXH xin biểu quá trình đóng BHXH của mình để chứng minh thời gian ở vùng KTXH đặc biệt khó khăn.(Nhớ kiểm tra luôn chức danh, nơi công tác đã đúng hay chưa, xin điều chỉnh luôn), Nếu gặp khó khăn điện thoại để chúng tôi can thiệp giúp.cố gắng càng sớm càng tốt, muộn nhất 10 ngày sau, người nào không có buộc phải chậm sang kỳ lương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</si>
</sst>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0.000"/>
    <numFmt numFmtId="165" formatCode="mm/dd/yy"/>
    <numFmt numFmtId="166" formatCode="0;[Red]0"/>
    <numFmt numFmtId="167" formatCode="0.00;[Red]0.00"/>
    <numFmt numFmtId="168" formatCode="[$-1010000]d/m/yyyy;@"/>
    <numFmt numFmtId="169" formatCode="#.##0"/>
    <numFmt numFmtId="170" formatCode="#,##0.000"/>
    <numFmt numFmtId="173" formatCode="0.0"/>
  </numFmts>
  <fonts count="60" x14ac:knownFonts="1">
    <font>
      <sz val="11"/>
      <color theme="1"/>
      <name val="Arial"/>
      <family val="2"/>
      <scheme val="minor"/>
    </font>
    <font>
      <sz val="11"/>
      <color theme="1"/>
      <name val="Times New Roman"/>
      <family val="1"/>
    </font>
    <font>
      <sz val="12"/>
      <color theme="1"/>
      <name val="Times New Roman"/>
      <family val="1"/>
    </font>
    <font>
      <b/>
      <sz val="11"/>
      <color theme="1"/>
      <name val="Times New Roman"/>
      <family val="1"/>
    </font>
    <font>
      <b/>
      <sz val="14"/>
      <color theme="1"/>
      <name val="Times New Roman"/>
      <family val="1"/>
    </font>
    <font>
      <b/>
      <sz val="12"/>
      <color theme="1"/>
      <name val="Times New Roman"/>
      <family val="1"/>
    </font>
    <font>
      <b/>
      <i/>
      <sz val="12"/>
      <name val="Times New Roman"/>
      <family val="1"/>
    </font>
    <font>
      <sz val="11"/>
      <color rgb="FFFF0000"/>
      <name val="Times New Roman"/>
      <family val="1"/>
    </font>
    <font>
      <sz val="12"/>
      <name val=".VnTime"/>
      <family val="2"/>
    </font>
    <font>
      <b/>
      <i/>
      <sz val="11"/>
      <name val="Times New Roman"/>
      <family val="1"/>
    </font>
    <font>
      <sz val="10"/>
      <name val="Arial"/>
      <family val="2"/>
      <charset val="163"/>
    </font>
    <font>
      <sz val="11"/>
      <color theme="1"/>
      <name val="Arial"/>
      <family val="2"/>
      <charset val="163"/>
      <scheme val="minor"/>
    </font>
    <font>
      <sz val="10"/>
      <name val="Times New Roman"/>
      <family val="1"/>
    </font>
    <font>
      <sz val="10"/>
      <name val="Times New Roman"/>
      <family val="1"/>
      <charset val="163"/>
    </font>
    <font>
      <b/>
      <sz val="11"/>
      <color rgb="FFFF0000"/>
      <name val="Times New Roman"/>
      <family val="1"/>
    </font>
    <font>
      <sz val="10"/>
      <color theme="1"/>
      <name val="Times New Roman"/>
      <family val="1"/>
    </font>
    <font>
      <sz val="10"/>
      <color theme="1"/>
      <name val="Arial"/>
      <family val="2"/>
      <scheme val="minor"/>
    </font>
    <font>
      <sz val="10"/>
      <color rgb="FFFF0000"/>
      <name val="Times New Roman"/>
      <family val="1"/>
    </font>
    <font>
      <sz val="10"/>
      <color rgb="FFFF0000"/>
      <name val=".VnTime"/>
      <family val="2"/>
    </font>
    <font>
      <sz val="10"/>
      <color rgb="FFFF0000"/>
      <name val="Times New Roman"/>
      <family val="1"/>
      <charset val="163"/>
    </font>
    <font>
      <sz val="10"/>
      <color rgb="FFFF0000"/>
      <name val="Arial"/>
      <family val="2"/>
      <scheme val="minor"/>
    </font>
    <font>
      <sz val="10"/>
      <name val="Times New Roman"/>
      <family val="1"/>
      <charset val="163"/>
      <scheme val="major"/>
    </font>
    <font>
      <sz val="11"/>
      <name val="Times New Roman"/>
      <family val="1"/>
      <scheme val="major"/>
    </font>
    <font>
      <sz val="11"/>
      <name val="Times New Roman"/>
      <family val="1"/>
    </font>
    <font>
      <b/>
      <i/>
      <sz val="14"/>
      <color theme="1"/>
      <name val="Times New Roman"/>
      <family val="1"/>
      <charset val="163"/>
    </font>
    <font>
      <sz val="11"/>
      <color theme="1"/>
      <name val="Arial"/>
      <family val="2"/>
      <scheme val="minor"/>
    </font>
    <font>
      <sz val="11"/>
      <color rgb="FFFF0000"/>
      <name val="Arial"/>
      <family val="2"/>
      <scheme val="minor"/>
    </font>
    <font>
      <sz val="9"/>
      <name val="Times New Roman"/>
      <family val="1"/>
    </font>
    <font>
      <sz val="9"/>
      <color rgb="FFFF0000"/>
      <name val="Times New Roman"/>
      <family val="1"/>
    </font>
    <font>
      <sz val="11"/>
      <color indexed="8"/>
      <name val="Calibri"/>
      <family val="2"/>
    </font>
    <font>
      <sz val="10"/>
      <color theme="1"/>
      <name val="Times New Roman"/>
      <family val="1"/>
      <charset val="163"/>
    </font>
    <font>
      <sz val="9"/>
      <name val="Times New Roman"/>
      <family val="1"/>
      <charset val="163"/>
    </font>
    <font>
      <sz val="9"/>
      <color rgb="FFFF0000"/>
      <name val="Times New Roman"/>
      <family val="1"/>
      <charset val="163"/>
    </font>
    <font>
      <i/>
      <sz val="10"/>
      <color theme="1"/>
      <name val="Times New Roman"/>
      <family val="1"/>
    </font>
    <font>
      <b/>
      <sz val="10"/>
      <color rgb="FFFF0000"/>
      <name val="Times New Roman"/>
      <family val="1"/>
      <charset val="163"/>
    </font>
    <font>
      <sz val="9"/>
      <color theme="1"/>
      <name val="Times New Roman"/>
      <family val="1"/>
      <charset val="163"/>
    </font>
    <font>
      <b/>
      <sz val="16"/>
      <color theme="1"/>
      <name val="Times New Roman"/>
      <family val="1"/>
    </font>
    <font>
      <i/>
      <sz val="9"/>
      <name val="Times New Roman"/>
      <family val="1"/>
    </font>
    <font>
      <sz val="9"/>
      <color theme="1"/>
      <name val="Times New Roman"/>
      <family val="1"/>
    </font>
    <font>
      <sz val="12"/>
      <color theme="1"/>
      <name val="Times New Roman"/>
      <family val="1"/>
      <charset val="163"/>
      <scheme val="major"/>
    </font>
    <font>
      <b/>
      <sz val="12"/>
      <color theme="1"/>
      <name val="Times New Roman"/>
      <family val="1"/>
      <charset val="163"/>
      <scheme val="major"/>
    </font>
    <font>
      <sz val="9"/>
      <color theme="1"/>
      <name val="Times New Roman"/>
      <family val="1"/>
      <charset val="163"/>
      <scheme val="major"/>
    </font>
    <font>
      <b/>
      <sz val="9"/>
      <color theme="1"/>
      <name val="Times New Roman"/>
      <family val="1"/>
      <charset val="163"/>
      <scheme val="major"/>
    </font>
    <font>
      <sz val="9"/>
      <color rgb="FFFF0000"/>
      <name val="Times New Roman"/>
      <family val="1"/>
      <charset val="163"/>
      <scheme val="major"/>
    </font>
    <font>
      <sz val="11"/>
      <color theme="1"/>
      <name val="Times New Roman"/>
      <family val="1"/>
      <charset val="163"/>
      <scheme val="major"/>
    </font>
    <font>
      <b/>
      <sz val="11"/>
      <color theme="1"/>
      <name val="Times New Roman"/>
      <family val="1"/>
      <charset val="163"/>
      <scheme val="major"/>
    </font>
    <font>
      <sz val="9"/>
      <color theme="1"/>
      <name val="Arial"/>
      <family val="2"/>
      <scheme val="minor"/>
    </font>
    <font>
      <b/>
      <sz val="14"/>
      <color theme="1"/>
      <name val="Times New Roman"/>
      <family val="1"/>
      <charset val="163"/>
      <scheme val="major"/>
    </font>
    <font>
      <i/>
      <sz val="14"/>
      <color theme="1"/>
      <name val="Times New Roman"/>
      <family val="1"/>
      <charset val="163"/>
      <scheme val="major"/>
    </font>
    <font>
      <sz val="14"/>
      <color theme="1"/>
      <name val="Times New Roman"/>
      <family val="1"/>
      <charset val="163"/>
      <scheme val="major"/>
    </font>
    <font>
      <sz val="12"/>
      <color theme="1"/>
      <name val="Arial"/>
      <family val="2"/>
      <scheme val="minor"/>
    </font>
    <font>
      <b/>
      <sz val="9"/>
      <color theme="1"/>
      <name val="Arial"/>
      <family val="2"/>
      <scheme val="minor"/>
    </font>
    <font>
      <b/>
      <sz val="14"/>
      <color rgb="FFFF0000"/>
      <name val="Times New Roman"/>
      <family val="1"/>
      <charset val="163"/>
      <scheme val="major"/>
    </font>
    <font>
      <sz val="13"/>
      <color theme="1"/>
      <name val="Times New Roman"/>
      <family val="1"/>
      <charset val="163"/>
      <scheme val="major"/>
    </font>
    <font>
      <b/>
      <sz val="13"/>
      <color theme="1"/>
      <name val="Times New Roman"/>
      <family val="1"/>
      <charset val="163"/>
      <scheme val="major"/>
    </font>
    <font>
      <b/>
      <i/>
      <sz val="14"/>
      <color theme="1"/>
      <name val="Times New Roman"/>
      <family val="1"/>
      <charset val="163"/>
      <scheme val="major"/>
    </font>
    <font>
      <sz val="14"/>
      <color rgb="FFFF0000"/>
      <name val="Times New Roman"/>
      <family val="1"/>
      <charset val="163"/>
      <scheme val="major"/>
    </font>
    <font>
      <b/>
      <i/>
      <sz val="12"/>
      <color theme="1"/>
      <name val="Times New Roman"/>
      <family val="1"/>
      <charset val="163"/>
      <scheme val="major"/>
    </font>
    <font>
      <b/>
      <sz val="8"/>
      <color theme="1"/>
      <name val="Times New Roman"/>
      <family val="1"/>
      <charset val="163"/>
      <scheme val="major"/>
    </font>
    <font>
      <b/>
      <sz val="16"/>
      <color theme="1"/>
      <name val="Times New Roman"/>
      <family val="1"/>
      <charset val="163"/>
      <scheme val="maj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28">
    <border>
      <left/>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top/>
      <bottom style="thin">
        <color auto="1"/>
      </bottom>
      <diagonal/>
    </border>
    <border>
      <left style="thin">
        <color auto="1"/>
      </left>
      <right style="thin">
        <color auto="1"/>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indexed="64"/>
      </bottom>
      <diagonal/>
    </border>
    <border>
      <left/>
      <right style="thin">
        <color auto="1"/>
      </right>
      <top/>
      <bottom/>
      <diagonal/>
    </border>
    <border>
      <left style="thin">
        <color indexed="64"/>
      </left>
      <right/>
      <top/>
      <bottom/>
      <diagonal/>
    </border>
    <border>
      <left style="thin">
        <color auto="1"/>
      </left>
      <right style="thin">
        <color auto="1"/>
      </right>
      <top style="hair">
        <color auto="1"/>
      </top>
      <bottom/>
      <diagonal/>
    </border>
    <border>
      <left style="thin">
        <color indexed="64"/>
      </left>
      <right style="thin">
        <color indexed="64"/>
      </right>
      <top style="thin">
        <color auto="1"/>
      </top>
      <bottom style="hair">
        <color indexed="64"/>
      </bottom>
      <diagonal/>
    </border>
    <border>
      <left style="thin">
        <color auto="1"/>
      </left>
      <right style="thin">
        <color auto="1"/>
      </right>
      <top/>
      <bottom style="hair">
        <color auto="1"/>
      </bottom>
      <diagonal/>
    </border>
    <border>
      <left/>
      <right style="thin">
        <color auto="1"/>
      </right>
      <top style="thin">
        <color auto="1"/>
      </top>
      <bottom style="hair">
        <color indexed="64"/>
      </bottom>
      <diagonal/>
    </border>
    <border>
      <left/>
      <right style="thin">
        <color auto="1"/>
      </right>
      <top style="hair">
        <color indexed="64"/>
      </top>
      <bottom style="hair">
        <color indexed="64"/>
      </bottom>
      <diagonal/>
    </border>
    <border>
      <left/>
      <right style="thin">
        <color auto="1"/>
      </right>
      <top/>
      <bottom style="hair">
        <color indexed="64"/>
      </bottom>
      <diagonal/>
    </border>
    <border>
      <left style="thin">
        <color auto="1"/>
      </left>
      <right/>
      <top style="hair">
        <color auto="1"/>
      </top>
      <bottom style="hair">
        <color auto="1"/>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style="thin">
        <color auto="1"/>
      </left>
      <right/>
      <top/>
      <bottom style="hair">
        <color auto="1"/>
      </bottom>
      <diagonal/>
    </border>
    <border>
      <left/>
      <right/>
      <top/>
      <bottom style="hair">
        <color indexed="64"/>
      </bottom>
      <diagonal/>
    </border>
    <border>
      <left/>
      <right/>
      <top style="thin">
        <color auto="1"/>
      </top>
      <bottom/>
      <diagonal/>
    </border>
  </borders>
  <cellStyleXfs count="16">
    <xf numFmtId="0" fontId="0" fillId="0" borderId="0"/>
    <xf numFmtId="0" fontId="8" fillId="0" borderId="0"/>
    <xf numFmtId="0" fontId="10" fillId="0" borderId="0"/>
    <xf numFmtId="0" fontId="10" fillId="0" borderId="0"/>
    <xf numFmtId="0" fontId="8"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1" fillId="0" borderId="0"/>
    <xf numFmtId="164" fontId="10" fillId="0" borderId="0" applyFont="0" applyFill="0" applyBorder="0" applyAlignment="0" applyProtection="0"/>
    <xf numFmtId="0" fontId="25" fillId="0" borderId="0"/>
    <xf numFmtId="43" fontId="29" fillId="0" borderId="0" applyFont="0" applyFill="0" applyBorder="0" applyAlignment="0" applyProtection="0"/>
    <xf numFmtId="0" fontId="11" fillId="0" borderId="0"/>
    <xf numFmtId="0" fontId="11" fillId="0" borderId="0"/>
  </cellStyleXfs>
  <cellXfs count="356">
    <xf numFmtId="0" fontId="0" fillId="0" borderId="0" xfId="0"/>
    <xf numFmtId="0" fontId="0" fillId="0" borderId="0" xfId="0"/>
    <xf numFmtId="0" fontId="1" fillId="0" borderId="0" xfId="0" applyFont="1"/>
    <xf numFmtId="0" fontId="1" fillId="0" borderId="4" xfId="0" applyFont="1" applyBorder="1" applyAlignment="1">
      <alignment vertical="center" wrapText="1"/>
    </xf>
    <xf numFmtId="0" fontId="2" fillId="0" borderId="0" xfId="0" applyFont="1"/>
    <xf numFmtId="0" fontId="3" fillId="0" borderId="0" xfId="0" applyFont="1"/>
    <xf numFmtId="0" fontId="1" fillId="0" borderId="0" xfId="0" applyFont="1" applyAlignment="1">
      <alignment horizontal="right"/>
    </xf>
    <xf numFmtId="0" fontId="0" fillId="0" borderId="0" xfId="0" applyBorder="1"/>
    <xf numFmtId="165" fontId="0" fillId="0" borderId="0" xfId="0" applyNumberFormat="1" applyBorder="1" applyAlignment="1">
      <alignment horizontal="right"/>
    </xf>
    <xf numFmtId="165" fontId="0" fillId="0" borderId="0" xfId="0" applyNumberFormat="1" applyBorder="1" applyAlignment="1">
      <alignment horizontal="center"/>
    </xf>
    <xf numFmtId="166" fontId="0" fillId="0" borderId="0" xfId="0" applyNumberFormat="1" applyBorder="1" applyAlignment="1">
      <alignment horizontal="right"/>
    </xf>
    <xf numFmtId="167" fontId="0" fillId="0" borderId="0" xfId="0" applyNumberFormat="1" applyBorder="1" applyAlignment="1">
      <alignment horizontal="right"/>
    </xf>
    <xf numFmtId="0" fontId="6" fillId="0" borderId="0" xfId="0" applyFont="1" applyBorder="1"/>
    <xf numFmtId="0" fontId="1" fillId="0" borderId="0" xfId="0" applyFont="1" applyBorder="1" applyAlignment="1"/>
    <xf numFmtId="0" fontId="1" fillId="0" borderId="1" xfId="0" applyFont="1" applyBorder="1"/>
    <xf numFmtId="0" fontId="1" fillId="0" borderId="8" xfId="0" applyFont="1" applyBorder="1" applyAlignment="1">
      <alignment vertical="center" wrapText="1"/>
    </xf>
    <xf numFmtId="0" fontId="1" fillId="0" borderId="8" xfId="0" applyFont="1" applyBorder="1" applyAlignment="1">
      <alignment horizontal="center" vertical="center" wrapText="1"/>
    </xf>
    <xf numFmtId="0" fontId="3" fillId="0" borderId="2" xfId="0" applyFont="1" applyBorder="1"/>
    <xf numFmtId="0" fontId="3" fillId="0" borderId="2" xfId="0" applyFont="1" applyBorder="1" applyAlignment="1">
      <alignment horizontal="right"/>
    </xf>
    <xf numFmtId="0" fontId="0" fillId="0" borderId="0" xfId="0" applyFont="1" applyBorder="1"/>
    <xf numFmtId="0" fontId="9" fillId="0" borderId="0" xfId="0" applyFont="1" applyBorder="1" applyAlignment="1">
      <alignment horizontal="center"/>
    </xf>
    <xf numFmtId="0" fontId="5" fillId="0" borderId="0" xfId="0" applyFont="1" applyBorder="1"/>
    <xf numFmtId="165" fontId="5" fillId="0" borderId="0" xfId="0" applyNumberFormat="1" applyFont="1" applyBorder="1" applyAlignment="1"/>
    <xf numFmtId="165" fontId="4" fillId="0" borderId="0" xfId="0" applyNumberFormat="1" applyFont="1" applyBorder="1" applyAlignment="1"/>
    <xf numFmtId="0" fontId="5" fillId="0" borderId="0" xfId="0" applyFont="1" applyBorder="1" applyAlignment="1">
      <alignment horizontal="right"/>
    </xf>
    <xf numFmtId="0" fontId="0" fillId="0" borderId="2" xfId="0" applyBorder="1"/>
    <xf numFmtId="169" fontId="12" fillId="0" borderId="1" xfId="0" applyNumberFormat="1" applyFont="1" applyBorder="1" applyAlignment="1"/>
    <xf numFmtId="0" fontId="13" fillId="0" borderId="1" xfId="0" applyFont="1" applyBorder="1" applyAlignment="1">
      <alignment horizontal="center" wrapText="1"/>
    </xf>
    <xf numFmtId="14" fontId="13" fillId="0" borderId="1" xfId="0" applyNumberFormat="1" applyFont="1" applyBorder="1" applyAlignment="1">
      <alignment horizontal="right" wrapText="1"/>
    </xf>
    <xf numFmtId="0" fontId="13" fillId="0" borderId="1" xfId="0" applyFont="1" applyBorder="1" applyAlignment="1">
      <alignment wrapText="1"/>
    </xf>
    <xf numFmtId="168" fontId="12" fillId="0" borderId="1" xfId="0" applyNumberFormat="1" applyFont="1" applyBorder="1" applyAlignment="1">
      <alignment horizontal="center" wrapText="1"/>
    </xf>
    <xf numFmtId="0" fontId="12" fillId="0" borderId="1" xfId="0" applyFont="1" applyBorder="1" applyAlignment="1">
      <alignment horizontal="center" wrapText="1"/>
    </xf>
    <xf numFmtId="2" fontId="12" fillId="0" borderId="1" xfId="0" applyNumberFormat="1" applyFont="1" applyBorder="1" applyAlignment="1">
      <alignment horizontal="center" wrapText="1"/>
    </xf>
    <xf numFmtId="0" fontId="12" fillId="0" borderId="1" xfId="0" applyFont="1" applyBorder="1" applyAlignment="1">
      <alignment horizontal="center"/>
    </xf>
    <xf numFmtId="0" fontId="7" fillId="0" borderId="1" xfId="3" applyFont="1" applyBorder="1" applyAlignment="1">
      <alignment horizontal="left" vertical="center" wrapText="1"/>
    </xf>
    <xf numFmtId="2" fontId="14" fillId="0" borderId="2" xfId="0" applyNumberFormat="1" applyFont="1" applyBorder="1"/>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165" fontId="5" fillId="0" borderId="0" xfId="0" applyNumberFormat="1" applyFont="1" applyBorder="1" applyAlignment="1">
      <alignment horizontal="center"/>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5" fillId="0" borderId="1" xfId="0" applyFont="1" applyBorder="1"/>
    <xf numFmtId="0" fontId="15" fillId="0" borderId="1" xfId="0" applyFont="1" applyBorder="1" applyAlignment="1">
      <alignment horizontal="right"/>
    </xf>
    <xf numFmtId="14" fontId="15" fillId="0" borderId="1" xfId="0" applyNumberFormat="1" applyFont="1" applyBorder="1" applyAlignment="1">
      <alignment horizontal="right"/>
    </xf>
    <xf numFmtId="2" fontId="15" fillId="0" borderId="1" xfId="0" applyNumberFormat="1" applyFont="1" applyBorder="1" applyAlignment="1">
      <alignment horizontal="right"/>
    </xf>
    <xf numFmtId="2" fontId="15" fillId="0" borderId="1" xfId="0" applyNumberFormat="1" applyFont="1" applyBorder="1"/>
    <xf numFmtId="164" fontId="15" fillId="0" borderId="1" xfId="0" applyNumberFormat="1" applyFont="1" applyBorder="1"/>
    <xf numFmtId="0" fontId="16" fillId="0" borderId="0" xfId="0" applyFont="1"/>
    <xf numFmtId="0" fontId="16" fillId="0" borderId="1" xfId="0" applyFont="1" applyBorder="1"/>
    <xf numFmtId="14" fontId="17" fillId="0" borderId="1" xfId="3" applyNumberFormat="1" applyFont="1" applyBorder="1" applyAlignment="1">
      <alignment horizontal="center" vertical="center" wrapText="1"/>
    </xf>
    <xf numFmtId="49" fontId="18" fillId="0" borderId="1" xfId="7" applyNumberFormat="1" applyFont="1" applyBorder="1" applyAlignment="1">
      <alignment horizontal="center" vertical="center" wrapText="1"/>
    </xf>
    <xf numFmtId="43" fontId="17" fillId="0" borderId="1" xfId="8" applyFont="1" applyBorder="1" applyAlignment="1">
      <alignment horizontal="center" vertical="center" wrapText="1"/>
    </xf>
    <xf numFmtId="14" fontId="17" fillId="0" borderId="1" xfId="9" applyNumberFormat="1" applyFont="1" applyBorder="1" applyAlignment="1">
      <alignment horizontal="center" vertical="center" wrapText="1"/>
    </xf>
    <xf numFmtId="0" fontId="19" fillId="0" borderId="1" xfId="0" applyFont="1" applyBorder="1" applyAlignment="1">
      <alignment horizontal="right" vertical="center" wrapText="1"/>
    </xf>
    <xf numFmtId="14" fontId="17" fillId="0" borderId="1" xfId="0" applyNumberFormat="1" applyFont="1" applyBorder="1" applyAlignment="1">
      <alignment horizontal="right"/>
    </xf>
    <xf numFmtId="2" fontId="17" fillId="0" borderId="1" xfId="0" applyNumberFormat="1" applyFont="1" applyBorder="1" applyAlignment="1">
      <alignment horizontal="right"/>
    </xf>
    <xf numFmtId="0" fontId="17" fillId="0" borderId="1" xfId="0" applyFont="1" applyBorder="1"/>
    <xf numFmtId="3" fontId="17" fillId="0" borderId="1" xfId="4" applyNumberFormat="1" applyFont="1" applyFill="1" applyBorder="1" applyAlignment="1">
      <alignment horizontal="center" vertical="center" wrapText="1"/>
    </xf>
    <xf numFmtId="0" fontId="20" fillId="0" borderId="1" xfId="0" applyFont="1" applyBorder="1" applyAlignment="1">
      <alignment wrapText="1"/>
    </xf>
    <xf numFmtId="170" fontId="17" fillId="0" borderId="1" xfId="4" applyNumberFormat="1" applyFont="1" applyFill="1" applyBorder="1" applyAlignment="1">
      <alignment horizontal="center" vertical="center" wrapText="1"/>
    </xf>
    <xf numFmtId="168" fontId="21" fillId="0" borderId="1" xfId="0" applyNumberFormat="1" applyFont="1" applyBorder="1" applyAlignment="1">
      <alignment horizontal="center" vertical="top" wrapText="1"/>
    </xf>
    <xf numFmtId="3" fontId="21" fillId="0" borderId="1" xfId="0" applyNumberFormat="1" applyFont="1" applyBorder="1" applyAlignment="1">
      <alignment horizontal="center"/>
    </xf>
    <xf numFmtId="0" fontId="21" fillId="0" borderId="1" xfId="0" applyFont="1" applyBorder="1" applyAlignment="1">
      <alignment horizontal="right"/>
    </xf>
    <xf numFmtId="0" fontId="21" fillId="0" borderId="1" xfId="0" applyFont="1" applyBorder="1" applyAlignment="1">
      <alignment horizontal="center"/>
    </xf>
    <xf numFmtId="2" fontId="21" fillId="0" borderId="1" xfId="0" applyNumberFormat="1" applyFont="1" applyBorder="1" applyAlignment="1">
      <alignment horizontal="right"/>
    </xf>
    <xf numFmtId="168" fontId="13" fillId="0" borderId="1" xfId="0" applyNumberFormat="1" applyFont="1" applyBorder="1" applyAlignment="1">
      <alignment horizontal="right"/>
    </xf>
    <xf numFmtId="0" fontId="13" fillId="0" borderId="1" xfId="0" applyFont="1" applyBorder="1" applyAlignment="1">
      <alignment horizontal="center"/>
    </xf>
    <xf numFmtId="168" fontId="13" fillId="0" borderId="1" xfId="0" applyNumberFormat="1" applyFont="1" applyBorder="1" applyAlignment="1">
      <alignment horizontal="right" wrapText="1"/>
    </xf>
    <xf numFmtId="0" fontId="22" fillId="0" borderId="1" xfId="0" applyFont="1" applyBorder="1" applyAlignment="1">
      <alignment vertical="top" wrapText="1"/>
    </xf>
    <xf numFmtId="0" fontId="23" fillId="0" borderId="1" xfId="0" applyFont="1" applyBorder="1" applyAlignment="1">
      <alignment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right" vertical="center" wrapText="1"/>
    </xf>
    <xf numFmtId="0" fontId="1" fillId="0" borderId="6" xfId="0" applyFont="1" applyBorder="1" applyAlignment="1">
      <alignment horizontal="right" vertical="center" wrapText="1"/>
    </xf>
    <xf numFmtId="0" fontId="1" fillId="0" borderId="4" xfId="0" applyFont="1" applyBorder="1" applyAlignment="1">
      <alignment horizontal="right"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24" fillId="0" borderId="3" xfId="0" applyFont="1" applyBorder="1" applyAlignment="1">
      <alignment horizontal="center" wrapText="1"/>
    </xf>
    <xf numFmtId="0" fontId="1" fillId="0" borderId="12" xfId="0" applyFont="1" applyBorder="1" applyAlignment="1">
      <alignment horizontal="center" vertical="center" wrapText="1"/>
    </xf>
    <xf numFmtId="0" fontId="1" fillId="0" borderId="0" xfId="0" applyFont="1" applyBorder="1" applyAlignment="1">
      <alignment horizontal="center"/>
    </xf>
    <xf numFmtId="166" fontId="5" fillId="0" borderId="0" xfId="0" applyNumberFormat="1" applyFont="1" applyBorder="1" applyAlignment="1">
      <alignment horizontal="center"/>
    </xf>
    <xf numFmtId="0" fontId="6" fillId="0" borderId="0" xfId="0" applyFont="1" applyBorder="1" applyAlignment="1">
      <alignment horizontal="center"/>
    </xf>
    <xf numFmtId="0" fontId="27" fillId="0" borderId="1" xfId="12" applyFont="1" applyBorder="1" applyAlignment="1">
      <alignment horizontal="center" vertical="center"/>
    </xf>
    <xf numFmtId="0" fontId="27" fillId="0" borderId="1" xfId="12" applyFont="1" applyBorder="1" applyAlignment="1">
      <alignment horizontal="left" vertical="center"/>
    </xf>
    <xf numFmtId="2" fontId="28" fillId="0" borderId="1" xfId="12" applyNumberFormat="1" applyFont="1" applyBorder="1" applyAlignment="1">
      <alignment horizontal="center" vertical="center"/>
    </xf>
    <xf numFmtId="164" fontId="27" fillId="0" borderId="1" xfId="12" applyNumberFormat="1" applyFont="1" applyBorder="1" applyAlignment="1">
      <alignment horizontal="center" vertical="center"/>
    </xf>
    <xf numFmtId="0" fontId="1" fillId="0" borderId="2" xfId="0" applyFont="1" applyBorder="1"/>
    <xf numFmtId="14" fontId="30" fillId="2" borderId="1" xfId="0" applyNumberFormat="1" applyFont="1" applyFill="1" applyBorder="1"/>
    <xf numFmtId="0" fontId="31" fillId="3" borderId="1" xfId="0" applyFont="1" applyFill="1" applyBorder="1" applyAlignment="1">
      <alignment vertical="center"/>
    </xf>
    <xf numFmtId="14" fontId="31" fillId="3" borderId="1" xfId="0" applyNumberFormat="1" applyFont="1" applyFill="1" applyBorder="1" applyAlignment="1">
      <alignment horizontal="center" vertical="center"/>
    </xf>
    <xf numFmtId="3" fontId="31" fillId="0" borderId="1" xfId="0" applyNumberFormat="1" applyFont="1" applyFill="1" applyBorder="1" applyAlignment="1">
      <alignment horizontal="center" vertical="center"/>
    </xf>
    <xf numFmtId="0" fontId="32" fillId="3" borderId="1" xfId="0" applyFont="1" applyFill="1" applyBorder="1" applyAlignment="1">
      <alignment vertical="center"/>
    </xf>
    <xf numFmtId="0" fontId="31" fillId="3" borderId="1" xfId="0" applyFont="1" applyFill="1" applyBorder="1" applyAlignment="1">
      <alignment horizontal="center" vertical="center"/>
    </xf>
    <xf numFmtId="2" fontId="27" fillId="0" borderId="1" xfId="12" applyNumberFormat="1" applyFont="1" applyBorder="1" applyAlignment="1">
      <alignment horizontal="center" vertical="center"/>
    </xf>
    <xf numFmtId="14" fontId="27" fillId="0" borderId="1" xfId="12" applyNumberFormat="1" applyFont="1" applyBorder="1" applyAlignment="1">
      <alignment horizontal="center" vertical="center"/>
    </xf>
    <xf numFmtId="49" fontId="27" fillId="2" borderId="1" xfId="12" applyNumberFormat="1" applyFont="1" applyFill="1" applyBorder="1" applyAlignment="1">
      <alignment horizontal="center" vertical="center"/>
    </xf>
    <xf numFmtId="14" fontId="32" fillId="3" borderId="1" xfId="0" applyNumberFormat="1" applyFont="1" applyFill="1" applyBorder="1" applyAlignment="1">
      <alignment horizontal="center" vertical="center"/>
    </xf>
    <xf numFmtId="3" fontId="32" fillId="0" borderId="1" xfId="0" applyNumberFormat="1" applyFont="1" applyFill="1" applyBorder="1" applyAlignment="1">
      <alignment horizontal="center" vertical="center"/>
    </xf>
    <xf numFmtId="0" fontId="32" fillId="0" borderId="1" xfId="0" applyFont="1" applyBorder="1" applyAlignment="1">
      <alignment horizontal="center" vertical="center"/>
    </xf>
    <xf numFmtId="14" fontId="15" fillId="2" borderId="1" xfId="0" applyNumberFormat="1" applyFont="1" applyFill="1" applyBorder="1"/>
    <xf numFmtId="14" fontId="33" fillId="2" borderId="1" xfId="0" applyNumberFormat="1" applyFont="1" applyFill="1" applyBorder="1"/>
    <xf numFmtId="14" fontId="27" fillId="2" borderId="1" xfId="12" applyNumberFormat="1" applyFont="1" applyFill="1" applyBorder="1" applyAlignment="1">
      <alignment horizontal="center" vertical="center"/>
    </xf>
    <xf numFmtId="0" fontId="26" fillId="0" borderId="0" xfId="0" applyFont="1"/>
    <xf numFmtId="0" fontId="28" fillId="0" borderId="1" xfId="12" applyFont="1" applyBorder="1" applyAlignment="1">
      <alignment horizontal="left" vertical="center"/>
    </xf>
    <xf numFmtId="0" fontId="28" fillId="0" borderId="1" xfId="12" applyFont="1" applyBorder="1" applyAlignment="1">
      <alignment horizontal="center" vertical="center"/>
    </xf>
    <xf numFmtId="14" fontId="19" fillId="2" borderId="1" xfId="0" applyNumberFormat="1" applyFont="1" applyFill="1" applyBorder="1"/>
    <xf numFmtId="0" fontId="34" fillId="2" borderId="1" xfId="0" applyFont="1" applyFill="1" applyBorder="1"/>
    <xf numFmtId="164" fontId="28" fillId="0" borderId="1" xfId="12" applyNumberFormat="1" applyFont="1" applyBorder="1" applyAlignment="1">
      <alignment horizontal="center" vertical="center"/>
    </xf>
    <xf numFmtId="0" fontId="1" fillId="0" borderId="6" xfId="0" applyFont="1" applyBorder="1" applyAlignment="1">
      <alignment vertical="center" wrapText="1"/>
    </xf>
    <xf numFmtId="0" fontId="15" fillId="0" borderId="16" xfId="0" applyFont="1" applyBorder="1"/>
    <xf numFmtId="0" fontId="1" fillId="0" borderId="16" xfId="0" applyFont="1" applyBorder="1"/>
    <xf numFmtId="0" fontId="15" fillId="0" borderId="16" xfId="0" applyFont="1" applyBorder="1" applyAlignment="1">
      <alignment horizontal="right"/>
    </xf>
    <xf numFmtId="14" fontId="15" fillId="0" borderId="16" xfId="0" applyNumberFormat="1" applyFont="1" applyBorder="1" applyAlignment="1">
      <alignment horizontal="right"/>
    </xf>
    <xf numFmtId="2" fontId="15" fillId="0" borderId="16" xfId="0" applyNumberFormat="1" applyFont="1" applyBorder="1"/>
    <xf numFmtId="2" fontId="15" fillId="0" borderId="16" xfId="0" applyNumberFormat="1" applyFont="1" applyBorder="1" applyAlignment="1">
      <alignment horizontal="right"/>
    </xf>
    <xf numFmtId="0" fontId="1" fillId="0" borderId="15" xfId="0" applyFont="1" applyBorder="1" applyAlignment="1">
      <alignment horizontal="center" vertical="center" wrapText="1"/>
    </xf>
    <xf numFmtId="0" fontId="1" fillId="0" borderId="15" xfId="0" applyFont="1" applyBorder="1" applyAlignment="1">
      <alignment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168" fontId="31" fillId="3" borderId="1" xfId="0" applyNumberFormat="1" applyFont="1" applyFill="1" applyBorder="1" applyAlignment="1">
      <alignment horizontal="center" vertical="center"/>
    </xf>
    <xf numFmtId="0" fontId="35"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6" fillId="0" borderId="0" xfId="0" applyFont="1" applyBorder="1" applyAlignment="1">
      <alignment horizontal="center"/>
    </xf>
    <xf numFmtId="0" fontId="1" fillId="0" borderId="16" xfId="0" applyFont="1" applyBorder="1" applyAlignment="1">
      <alignment horizontal="center" vertical="center"/>
    </xf>
    <xf numFmtId="0" fontId="37" fillId="0" borderId="1" xfId="12" applyFont="1" applyBorder="1" applyAlignment="1">
      <alignment horizontal="center" vertical="center"/>
    </xf>
    <xf numFmtId="2" fontId="38" fillId="0" borderId="1" xfId="12" applyNumberFormat="1" applyFont="1" applyBorder="1" applyAlignment="1">
      <alignment horizontal="center" vertical="center"/>
    </xf>
    <xf numFmtId="0" fontId="27" fillId="0" borderId="1" xfId="12" applyFont="1" applyFill="1" applyBorder="1" applyAlignment="1">
      <alignment horizontal="left" vertical="center"/>
    </xf>
    <xf numFmtId="14" fontId="27" fillId="0" borderId="1" xfId="12" applyNumberFormat="1" applyFont="1" applyFill="1" applyBorder="1" applyAlignment="1">
      <alignment horizontal="center" vertical="center"/>
    </xf>
    <xf numFmtId="0" fontId="27" fillId="0" borderId="1" xfId="12" applyFont="1" applyFill="1" applyBorder="1" applyAlignment="1">
      <alignment horizontal="center" vertical="center"/>
    </xf>
    <xf numFmtId="2" fontId="27" fillId="0" borderId="1" xfId="12" applyNumberFormat="1" applyFont="1" applyFill="1" applyBorder="1" applyAlignment="1">
      <alignment horizontal="center" vertical="center"/>
    </xf>
    <xf numFmtId="0" fontId="41" fillId="0" borderId="1" xfId="0" applyFont="1" applyBorder="1" applyAlignment="1">
      <alignment horizontal="center" vertical="center" wrapText="1"/>
    </xf>
    <xf numFmtId="0" fontId="41" fillId="0" borderId="1" xfId="0" applyFont="1" applyBorder="1" applyAlignment="1">
      <alignment vertical="center" wrapText="1"/>
    </xf>
    <xf numFmtId="14" fontId="41" fillId="0" borderId="1" xfId="0" applyNumberFormat="1" applyFont="1" applyBorder="1" applyAlignment="1">
      <alignment vertical="center" wrapText="1"/>
    </xf>
    <xf numFmtId="0" fontId="41" fillId="0" borderId="1" xfId="0" applyFont="1" applyBorder="1" applyAlignment="1">
      <alignment horizontal="right" vertical="center" wrapText="1"/>
    </xf>
    <xf numFmtId="2" fontId="41" fillId="0" borderId="1" xfId="0" applyNumberFormat="1" applyFont="1" applyBorder="1" applyAlignment="1">
      <alignment horizontal="right" vertical="center" wrapText="1"/>
    </xf>
    <xf numFmtId="14" fontId="42" fillId="0" borderId="1" xfId="0" applyNumberFormat="1" applyFont="1" applyBorder="1" applyAlignment="1">
      <alignment vertical="center" wrapText="1"/>
    </xf>
    <xf numFmtId="0" fontId="42" fillId="0" borderId="1" xfId="0" applyFont="1" applyBorder="1" applyAlignment="1">
      <alignment vertical="center" wrapText="1"/>
    </xf>
    <xf numFmtId="0" fontId="43" fillId="0" borderId="1" xfId="0" applyFont="1" applyBorder="1" applyAlignment="1">
      <alignment horizontal="right" vertical="center" wrapText="1"/>
    </xf>
    <xf numFmtId="0" fontId="41" fillId="0" borderId="14" xfId="0" applyFont="1" applyBorder="1" applyAlignment="1">
      <alignment vertical="center" wrapText="1"/>
    </xf>
    <xf numFmtId="14" fontId="41" fillId="0" borderId="14" xfId="0" applyNumberFormat="1" applyFont="1" applyBorder="1" applyAlignment="1">
      <alignment vertical="center" wrapText="1"/>
    </xf>
    <xf numFmtId="0" fontId="41" fillId="0" borderId="14" xfId="0" applyFont="1" applyBorder="1" applyAlignment="1">
      <alignment horizontal="right" vertical="center" wrapText="1"/>
    </xf>
    <xf numFmtId="0" fontId="31" fillId="3" borderId="16" xfId="0" applyFont="1" applyFill="1" applyBorder="1" applyAlignment="1">
      <alignment vertical="center"/>
    </xf>
    <xf numFmtId="0" fontId="31" fillId="3" borderId="16" xfId="0" applyFont="1" applyFill="1" applyBorder="1" applyAlignment="1">
      <alignment horizontal="center" vertical="center"/>
    </xf>
    <xf numFmtId="3" fontId="31" fillId="0" borderId="16" xfId="0" applyNumberFormat="1" applyFont="1" applyFill="1" applyBorder="1" applyAlignment="1">
      <alignment horizontal="center" vertical="center"/>
    </xf>
    <xf numFmtId="0" fontId="31" fillId="0" borderId="16" xfId="0" applyFont="1" applyBorder="1" applyAlignment="1">
      <alignment horizontal="center" vertical="center" wrapText="1"/>
    </xf>
    <xf numFmtId="49" fontId="27" fillId="2" borderId="16" xfId="12" applyNumberFormat="1" applyFont="1" applyFill="1" applyBorder="1" applyAlignment="1">
      <alignment horizontal="center" vertical="center"/>
    </xf>
    <xf numFmtId="0" fontId="46" fillId="0" borderId="0" xfId="0" applyFont="1" applyAlignment="1">
      <alignment horizontal="center"/>
    </xf>
    <xf numFmtId="0" fontId="42" fillId="0" borderId="20"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18" xfId="0" applyFont="1" applyBorder="1" applyAlignment="1">
      <alignment vertical="center" wrapText="1"/>
    </xf>
    <xf numFmtId="0" fontId="41" fillId="0" borderId="20" xfId="0" applyFont="1" applyBorder="1" applyAlignment="1">
      <alignment horizontal="center" vertical="center" wrapText="1"/>
    </xf>
    <xf numFmtId="0" fontId="41" fillId="0" borderId="21" xfId="0" applyFont="1" applyBorder="1" applyAlignment="1">
      <alignment horizontal="left" vertical="center" wrapText="1"/>
    </xf>
    <xf numFmtId="14" fontId="41" fillId="0" borderId="18" xfId="0" applyNumberFormat="1" applyFont="1" applyBorder="1" applyAlignment="1">
      <alignment horizontal="left" vertical="center" wrapText="1"/>
    </xf>
    <xf numFmtId="0" fontId="42" fillId="0" borderId="18" xfId="0" applyFont="1" applyBorder="1" applyAlignment="1">
      <alignment horizontal="center" vertical="center" wrapText="1"/>
    </xf>
    <xf numFmtId="0" fontId="1" fillId="0" borderId="1" xfId="0" applyFont="1" applyBorder="1" applyAlignment="1"/>
    <xf numFmtId="0" fontId="0" fillId="0" borderId="1" xfId="0" applyBorder="1"/>
    <xf numFmtId="2" fontId="3" fillId="0" borderId="1" xfId="0" applyNumberFormat="1" applyFont="1" applyBorder="1"/>
    <xf numFmtId="164" fontId="3" fillId="0" borderId="1" xfId="0" applyNumberFormat="1" applyFont="1" applyBorder="1"/>
    <xf numFmtId="0" fontId="3" fillId="0" borderId="1" xfId="0" applyFont="1" applyBorder="1"/>
    <xf numFmtId="164" fontId="0" fillId="0" borderId="1" xfId="0" applyNumberFormat="1" applyBorder="1"/>
    <xf numFmtId="0" fontId="6" fillId="0" borderId="1" xfId="0" applyFont="1" applyBorder="1"/>
    <xf numFmtId="0" fontId="3" fillId="0" borderId="1" xfId="0" applyFont="1" applyBorder="1" applyAlignment="1"/>
    <xf numFmtId="0" fontId="3" fillId="0" borderId="1" xfId="0" applyFont="1" applyBorder="1" applyAlignment="1">
      <alignment horizontal="center"/>
    </xf>
    <xf numFmtId="0" fontId="5" fillId="0" borderId="1" xfId="0" applyFont="1" applyBorder="1"/>
    <xf numFmtId="0" fontId="2" fillId="0" borderId="1" xfId="0" applyFont="1" applyBorder="1" applyAlignment="1"/>
    <xf numFmtId="0" fontId="2" fillId="0" borderId="1" xfId="0" applyFont="1" applyBorder="1"/>
    <xf numFmtId="0" fontId="0" fillId="0" borderId="1" xfId="0" applyBorder="1" applyAlignment="1"/>
    <xf numFmtId="0" fontId="3" fillId="0" borderId="0" xfId="0" applyFont="1" applyAlignment="1">
      <alignment horizontal="center"/>
    </xf>
    <xf numFmtId="0" fontId="4" fillId="0" borderId="0" xfId="0" applyFont="1" applyAlignment="1">
      <alignment horizontal="center"/>
    </xf>
    <xf numFmtId="2" fontId="17" fillId="0" borderId="16" xfId="0" applyNumberFormat="1" applyFont="1" applyBorder="1" applyAlignment="1">
      <alignment horizontal="right"/>
    </xf>
    <xf numFmtId="14" fontId="15" fillId="2" borderId="1" xfId="0" applyNumberFormat="1" applyFont="1" applyFill="1" applyBorder="1" applyAlignment="1">
      <alignment horizontal="center"/>
    </xf>
    <xf numFmtId="0" fontId="7" fillId="0" borderId="2" xfId="0" applyFont="1" applyBorder="1"/>
    <xf numFmtId="2" fontId="7" fillId="0" borderId="2" xfId="0" applyNumberFormat="1" applyFont="1" applyBorder="1" applyAlignment="1">
      <alignment horizontal="right"/>
    </xf>
    <xf numFmtId="0" fontId="44" fillId="0" borderId="0" xfId="0" applyFont="1"/>
    <xf numFmtId="0" fontId="39" fillId="0" borderId="0" xfId="0" applyFont="1" applyAlignment="1">
      <alignment horizontal="center" vertical="center" wrapText="1"/>
    </xf>
    <xf numFmtId="0" fontId="44" fillId="0" borderId="0" xfId="0" applyFont="1" applyAlignment="1">
      <alignment horizontal="right" vertical="center" wrapText="1"/>
    </xf>
    <xf numFmtId="0" fontId="44" fillId="0" borderId="0" xfId="0" applyFont="1" applyAlignment="1">
      <alignment vertical="center" wrapText="1"/>
    </xf>
    <xf numFmtId="0" fontId="45" fillId="0" borderId="0" xfId="0" applyFont="1" applyAlignment="1">
      <alignment horizontal="center" vertical="center" wrapText="1"/>
    </xf>
    <xf numFmtId="0" fontId="40" fillId="0" borderId="0" xfId="0" applyFont="1" applyAlignment="1">
      <alignment horizontal="center" vertical="center" wrapText="1"/>
    </xf>
    <xf numFmtId="0" fontId="47"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right" vertical="center" wrapText="1"/>
    </xf>
    <xf numFmtId="0" fontId="42" fillId="0" borderId="5"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25" xfId="0" applyFont="1" applyBorder="1" applyAlignment="1">
      <alignment horizontal="center" vertical="center" wrapText="1"/>
    </xf>
    <xf numFmtId="0" fontId="42" fillId="0" borderId="19" xfId="0" applyFont="1" applyBorder="1" applyAlignment="1">
      <alignment horizontal="center" vertical="center" wrapText="1"/>
    </xf>
    <xf numFmtId="0" fontId="44" fillId="0" borderId="16" xfId="0" applyFont="1" applyBorder="1" applyAlignment="1">
      <alignment vertical="center" wrapText="1"/>
    </xf>
    <xf numFmtId="0" fontId="0" fillId="0" borderId="1" xfId="0" applyBorder="1" applyAlignment="1">
      <alignment horizontal="center"/>
    </xf>
    <xf numFmtId="0" fontId="21" fillId="0" borderId="1" xfId="14" applyFont="1" applyBorder="1" applyAlignment="1">
      <alignment horizontal="center"/>
    </xf>
    <xf numFmtId="0" fontId="41" fillId="0" borderId="1" xfId="0" applyFont="1" applyBorder="1" applyAlignment="1">
      <alignment wrapText="1"/>
    </xf>
    <xf numFmtId="14" fontId="41" fillId="0" borderId="1" xfId="0" applyNumberFormat="1" applyFont="1" applyBorder="1" applyAlignment="1">
      <alignment horizontal="right" wrapText="1"/>
    </xf>
    <xf numFmtId="0" fontId="41" fillId="0" borderId="1" xfId="0" applyFont="1" applyBorder="1" applyAlignment="1">
      <alignment horizontal="right" wrapText="1"/>
    </xf>
    <xf numFmtId="164" fontId="41" fillId="0" borderId="1" xfId="0" applyNumberFormat="1" applyFont="1" applyBorder="1" applyAlignment="1">
      <alignment horizontal="right" wrapText="1"/>
    </xf>
    <xf numFmtId="2" fontId="41" fillId="0" borderId="1" xfId="0" applyNumberFormat="1" applyFont="1" applyBorder="1" applyAlignment="1">
      <alignment horizontal="right" wrapText="1"/>
    </xf>
    <xf numFmtId="170" fontId="41" fillId="0" borderId="1" xfId="0" applyNumberFormat="1" applyFont="1" applyBorder="1" applyAlignment="1">
      <alignment horizontal="right" wrapText="1"/>
    </xf>
    <xf numFmtId="0" fontId="41" fillId="0" borderId="1" xfId="0" applyFont="1" applyBorder="1" applyAlignment="1">
      <alignment horizontal="center" wrapText="1"/>
    </xf>
    <xf numFmtId="0" fontId="42" fillId="0" borderId="20" xfId="0" applyFont="1" applyBorder="1" applyAlignment="1">
      <alignment horizontal="left" wrapText="1"/>
    </xf>
    <xf numFmtId="0" fontId="42" fillId="0" borderId="21" xfId="0" applyFont="1" applyBorder="1" applyAlignment="1">
      <alignment horizontal="left" wrapText="1"/>
    </xf>
    <xf numFmtId="0" fontId="42" fillId="0" borderId="18" xfId="0" applyFont="1" applyBorder="1" applyAlignment="1">
      <alignment horizontal="left" wrapText="1"/>
    </xf>
    <xf numFmtId="0" fontId="46" fillId="0" borderId="1" xfId="0" applyFont="1" applyBorder="1" applyAlignment="1">
      <alignment horizontal="center"/>
    </xf>
    <xf numFmtId="0" fontId="42" fillId="0" borderId="25" xfId="0" applyFont="1" applyBorder="1" applyAlignment="1">
      <alignment horizontal="left" wrapText="1"/>
    </xf>
    <xf numFmtId="0" fontId="42" fillId="0" borderId="26" xfId="0" applyFont="1" applyBorder="1" applyAlignment="1">
      <alignment horizontal="left" wrapText="1"/>
    </xf>
    <xf numFmtId="0" fontId="42" fillId="0" borderId="19" xfId="0" applyFont="1" applyBorder="1" applyAlignment="1">
      <alignment horizontal="left" wrapText="1"/>
    </xf>
    <xf numFmtId="0" fontId="41" fillId="0" borderId="16" xfId="0" applyFont="1" applyBorder="1" applyAlignment="1">
      <alignment horizontal="right" wrapText="1"/>
    </xf>
    <xf numFmtId="170" fontId="41" fillId="0" borderId="16" xfId="0" applyNumberFormat="1" applyFont="1" applyBorder="1" applyAlignment="1">
      <alignment horizontal="right" wrapText="1"/>
    </xf>
    <xf numFmtId="0" fontId="0" fillId="0" borderId="2" xfId="0" applyBorder="1" applyAlignment="1">
      <alignment horizontal="center"/>
    </xf>
    <xf numFmtId="0" fontId="42" fillId="0" borderId="8" xfId="0" applyFont="1" applyBorder="1" applyAlignment="1">
      <alignment horizontal="center" wrapText="1"/>
    </xf>
    <xf numFmtId="0" fontId="42" fillId="0" borderId="8" xfId="0" applyFont="1" applyBorder="1" applyAlignment="1">
      <alignment wrapText="1"/>
    </xf>
    <xf numFmtId="14" fontId="42" fillId="0" borderId="8" xfId="0" applyNumberFormat="1" applyFont="1" applyBorder="1" applyAlignment="1">
      <alignment horizontal="right" wrapText="1"/>
    </xf>
    <xf numFmtId="0" fontId="42" fillId="0" borderId="8" xfId="0" applyFont="1" applyBorder="1" applyAlignment="1">
      <alignment horizontal="right" wrapText="1"/>
    </xf>
    <xf numFmtId="4" fontId="42" fillId="0" borderId="8" xfId="0" applyNumberFormat="1" applyFont="1" applyBorder="1" applyAlignment="1">
      <alignment horizontal="right" wrapText="1"/>
    </xf>
    <xf numFmtId="0" fontId="48" fillId="0" borderId="27" xfId="15" applyFont="1" applyBorder="1" applyAlignment="1">
      <alignment horizontal="center"/>
    </xf>
    <xf numFmtId="0" fontId="48" fillId="0" borderId="27" xfId="15" applyFont="1" applyBorder="1" applyAlignment="1"/>
    <xf numFmtId="0" fontId="49" fillId="0" borderId="0" xfId="15" applyFont="1"/>
    <xf numFmtId="0" fontId="48" fillId="0" borderId="0" xfId="15" applyFont="1" applyBorder="1" applyAlignment="1">
      <alignment horizontal="center"/>
    </xf>
    <xf numFmtId="0" fontId="46" fillId="0" borderId="0" xfId="0" applyFont="1" applyAlignment="1"/>
    <xf numFmtId="0" fontId="0" fillId="0" borderId="0" xfId="0" applyFont="1" applyAlignment="1">
      <alignment horizontal="center"/>
    </xf>
    <xf numFmtId="0" fontId="39" fillId="0" borderId="0" xfId="15" applyFont="1" applyAlignment="1">
      <alignment horizontal="center"/>
    </xf>
    <xf numFmtId="0" fontId="48" fillId="0" borderId="0" xfId="15" applyFont="1" applyAlignment="1"/>
    <xf numFmtId="0" fontId="40" fillId="0" borderId="0" xfId="15" applyFont="1" applyAlignment="1">
      <alignment horizontal="center"/>
    </xf>
    <xf numFmtId="0" fontId="40" fillId="0" borderId="0" xfId="15" applyFont="1" applyAlignment="1"/>
    <xf numFmtId="0" fontId="50" fillId="0" borderId="0" xfId="0" applyFont="1"/>
    <xf numFmtId="0" fontId="51" fillId="0" borderId="0" xfId="0" applyFont="1" applyAlignment="1"/>
    <xf numFmtId="0" fontId="47" fillId="0" borderId="0" xfId="15" applyFont="1" applyAlignment="1">
      <alignment horizontal="center"/>
    </xf>
    <xf numFmtId="0" fontId="47" fillId="0" borderId="0" xfId="15" applyFont="1"/>
    <xf numFmtId="0" fontId="47" fillId="0" borderId="0" xfId="15" applyFont="1" applyAlignment="1">
      <alignment horizontal="center"/>
    </xf>
    <xf numFmtId="0" fontId="52" fillId="0" borderId="0" xfId="15" applyFont="1" applyAlignment="1">
      <alignment horizontal="center"/>
    </xf>
    <xf numFmtId="0" fontId="47" fillId="0" borderId="0" xfId="15" applyFont="1" applyAlignment="1"/>
    <xf numFmtId="0" fontId="0" fillId="0" borderId="0" xfId="0" applyFont="1"/>
    <xf numFmtId="0" fontId="53" fillId="0" borderId="0" xfId="14" applyFont="1" applyAlignment="1">
      <alignment horizontal="center"/>
    </xf>
    <xf numFmtId="0" fontId="53" fillId="0" borderId="0" xfId="14" applyFont="1" applyAlignment="1"/>
    <xf numFmtId="0" fontId="53" fillId="0" borderId="0" xfId="14" applyFont="1" applyAlignment="1">
      <alignment horizontal="center"/>
    </xf>
    <xf numFmtId="0" fontId="54" fillId="0" borderId="0" xfId="14" applyFont="1" applyAlignment="1"/>
    <xf numFmtId="0" fontId="47" fillId="0" borderId="0" xfId="14" applyFont="1" applyAlignment="1"/>
    <xf numFmtId="0" fontId="47" fillId="0" borderId="0" xfId="14" applyFont="1" applyAlignment="1">
      <alignment horizontal="center"/>
    </xf>
    <xf numFmtId="0" fontId="53" fillId="0" borderId="0" xfId="14" applyFont="1"/>
    <xf numFmtId="0" fontId="49" fillId="0" borderId="0" xfId="14" applyFont="1"/>
    <xf numFmtId="0" fontId="55" fillId="0" borderId="0" xfId="14" applyFont="1" applyBorder="1" applyAlignment="1">
      <alignment horizontal="center"/>
    </xf>
    <xf numFmtId="0" fontId="40" fillId="0" borderId="15" xfId="14" applyFont="1" applyBorder="1" applyAlignment="1">
      <alignment horizontal="center" vertical="center" wrapText="1"/>
    </xf>
    <xf numFmtId="0" fontId="40" fillId="0" borderId="8" xfId="14" applyFont="1" applyBorder="1" applyAlignment="1">
      <alignment horizontal="center" vertical="center" wrapText="1"/>
    </xf>
    <xf numFmtId="0" fontId="45" fillId="0" borderId="15" xfId="0" applyFont="1" applyBorder="1" applyAlignment="1">
      <alignment horizontal="center" vertical="center" wrapText="1"/>
    </xf>
    <xf numFmtId="0" fontId="40" fillId="2" borderId="15" xfId="0" applyFont="1" applyFill="1" applyBorder="1" applyAlignment="1">
      <alignment horizontal="center" vertical="center" wrapText="1"/>
    </xf>
    <xf numFmtId="0" fontId="40" fillId="0" borderId="1" xfId="14" applyFont="1" applyBorder="1" applyAlignment="1">
      <alignment horizontal="center" vertical="center" wrapText="1"/>
    </xf>
    <xf numFmtId="0" fontId="45" fillId="0" borderId="1" xfId="0" applyFont="1" applyBorder="1" applyAlignment="1">
      <alignment horizontal="center" vertical="center" wrapText="1"/>
    </xf>
    <xf numFmtId="0" fontId="40" fillId="2" borderId="1" xfId="0" applyFont="1" applyFill="1" applyBorder="1" applyAlignment="1">
      <alignment horizontal="center" vertical="center" wrapText="1"/>
    </xf>
    <xf numFmtId="0" fontId="40" fillId="0" borderId="16" xfId="14" applyFont="1" applyBorder="1" applyAlignment="1">
      <alignment horizontal="center" vertical="center" wrapText="1"/>
    </xf>
    <xf numFmtId="0" fontId="47" fillId="0" borderId="16" xfId="14" applyFont="1" applyBorder="1" applyAlignment="1">
      <alignment horizontal="center" vertical="center" wrapText="1"/>
    </xf>
    <xf numFmtId="0" fontId="40" fillId="0" borderId="2" xfId="14" applyFont="1" applyBorder="1" applyAlignment="1">
      <alignment horizontal="center" vertical="center" wrapText="1"/>
    </xf>
    <xf numFmtId="0" fontId="47" fillId="0" borderId="2" xfId="14" applyFont="1" applyBorder="1" applyAlignment="1">
      <alignment horizontal="center" vertical="center" wrapText="1"/>
    </xf>
    <xf numFmtId="0" fontId="45" fillId="0" borderId="2" xfId="0" applyFont="1" applyBorder="1" applyAlignment="1">
      <alignment horizontal="center" vertical="center" wrapText="1"/>
    </xf>
    <xf numFmtId="0" fontId="40" fillId="2" borderId="2" xfId="0" applyFont="1" applyFill="1" applyBorder="1" applyAlignment="1">
      <alignment horizontal="center" vertical="center" wrapText="1"/>
    </xf>
    <xf numFmtId="0" fontId="0" fillId="0" borderId="16" xfId="0" applyFont="1" applyBorder="1"/>
    <xf numFmtId="0" fontId="55" fillId="0" borderId="16" xfId="14" applyFont="1" applyBorder="1" applyAlignment="1"/>
    <xf numFmtId="0" fontId="49" fillId="0" borderId="16" xfId="14" applyFont="1" applyBorder="1" applyAlignment="1">
      <alignment horizontal="center" vertical="center" wrapText="1"/>
    </xf>
    <xf numFmtId="0" fontId="49" fillId="0" borderId="16" xfId="0" applyFont="1" applyBorder="1"/>
    <xf numFmtId="0" fontId="40" fillId="2" borderId="16" xfId="0" applyFont="1" applyFill="1" applyBorder="1" applyAlignment="1">
      <alignment horizontal="center" vertical="center" wrapText="1"/>
    </xf>
    <xf numFmtId="0" fontId="0" fillId="0" borderId="1" xfId="0" applyFont="1" applyBorder="1"/>
    <xf numFmtId="0" fontId="49" fillId="0" borderId="1" xfId="14" applyFont="1" applyBorder="1" applyAlignment="1">
      <alignment horizontal="center"/>
    </xf>
    <xf numFmtId="0" fontId="49" fillId="3" borderId="1" xfId="14" applyFont="1" applyFill="1" applyBorder="1"/>
    <xf numFmtId="14" fontId="49" fillId="3" borderId="1" xfId="14" applyNumberFormat="1" applyFont="1" applyFill="1" applyBorder="1" applyAlignment="1">
      <alignment horizontal="center"/>
    </xf>
    <xf numFmtId="3" fontId="49" fillId="0" borderId="1" xfId="14" applyNumberFormat="1" applyFont="1" applyFill="1" applyBorder="1" applyAlignment="1">
      <alignment horizontal="center" vertical="center"/>
    </xf>
    <xf numFmtId="0" fontId="49" fillId="2" borderId="1" xfId="0" applyFont="1" applyFill="1" applyBorder="1" applyAlignment="1">
      <alignment horizontal="center" vertical="center" wrapText="1"/>
    </xf>
    <xf numFmtId="14" fontId="49" fillId="0" borderId="1" xfId="14" applyNumberFormat="1" applyFont="1" applyFill="1" applyBorder="1" applyAlignment="1">
      <alignment horizontal="center" vertical="center"/>
    </xf>
    <xf numFmtId="0" fontId="49" fillId="0" borderId="1" xfId="14" applyFont="1" applyBorder="1" applyAlignment="1">
      <alignment horizontal="center" vertical="center" wrapText="1"/>
    </xf>
    <xf numFmtId="14" fontId="56" fillId="0" borderId="1" xfId="14" applyNumberFormat="1" applyFont="1" applyBorder="1" applyAlignment="1">
      <alignment horizontal="center" vertical="center" wrapText="1"/>
    </xf>
    <xf numFmtId="0" fontId="49" fillId="0" borderId="1" xfId="0" applyFont="1" applyBorder="1"/>
    <xf numFmtId="0" fontId="39" fillId="2" borderId="1" xfId="0" applyFont="1" applyFill="1" applyBorder="1" applyAlignment="1">
      <alignment horizontal="center" vertical="center" wrapText="1"/>
    </xf>
    <xf numFmtId="0" fontId="49" fillId="3" borderId="1" xfId="14" applyFont="1" applyFill="1" applyBorder="1" applyAlignment="1">
      <alignment horizontal="center"/>
    </xf>
    <xf numFmtId="0" fontId="49" fillId="2" borderId="1" xfId="0" applyFont="1" applyFill="1" applyBorder="1" applyAlignment="1">
      <alignment horizontal="center"/>
    </xf>
    <xf numFmtId="14" fontId="56" fillId="0" borderId="1" xfId="14" applyNumberFormat="1" applyFont="1" applyBorder="1" applyAlignment="1">
      <alignment horizontal="center"/>
    </xf>
    <xf numFmtId="0" fontId="55" fillId="0" borderId="1" xfId="14" applyFont="1" applyBorder="1" applyAlignment="1"/>
    <xf numFmtId="14" fontId="55" fillId="0" borderId="1" xfId="14" applyNumberFormat="1" applyFont="1" applyBorder="1" applyAlignment="1"/>
    <xf numFmtId="0" fontId="49" fillId="0" borderId="1" xfId="0" applyFont="1" applyBorder="1" applyAlignment="1">
      <alignment horizontal="center"/>
    </xf>
    <xf numFmtId="168" fontId="49" fillId="3" borderId="1" xfId="14" applyNumberFormat="1" applyFont="1" applyFill="1" applyBorder="1" applyAlignment="1">
      <alignment horizontal="center"/>
    </xf>
    <xf numFmtId="0" fontId="49" fillId="0" borderId="1" xfId="14" applyFont="1" applyBorder="1" applyAlignment="1"/>
    <xf numFmtId="14" fontId="49" fillId="0" borderId="1" xfId="14" applyNumberFormat="1" applyFont="1" applyBorder="1" applyAlignment="1"/>
    <xf numFmtId="14" fontId="49" fillId="0" borderId="1" xfId="14" applyNumberFormat="1" applyFont="1" applyBorder="1" applyAlignment="1">
      <alignment horizontal="center" vertical="center" wrapText="1"/>
    </xf>
    <xf numFmtId="0" fontId="39" fillId="4" borderId="1" xfId="0" applyFont="1" applyFill="1" applyBorder="1" applyAlignment="1">
      <alignment horizontal="center"/>
    </xf>
    <xf numFmtId="0" fontId="39" fillId="2" borderId="1" xfId="0" applyFont="1" applyFill="1" applyBorder="1" applyAlignment="1">
      <alignment horizontal="center"/>
    </xf>
    <xf numFmtId="173" fontId="49" fillId="0" borderId="1" xfId="0" applyNumberFormat="1" applyFont="1" applyBorder="1"/>
    <xf numFmtId="14" fontId="49" fillId="0" borderId="1" xfId="14" applyNumberFormat="1" applyFont="1" applyBorder="1" applyAlignment="1">
      <alignment horizontal="center"/>
    </xf>
    <xf numFmtId="0" fontId="0" fillId="0" borderId="1" xfId="0" applyFont="1" applyBorder="1" applyAlignment="1">
      <alignment horizontal="center"/>
    </xf>
    <xf numFmtId="14" fontId="49" fillId="0" borderId="1" xfId="0" applyNumberFormat="1" applyFont="1" applyBorder="1" applyAlignment="1">
      <alignment horizontal="right" vertical="center" wrapText="1"/>
    </xf>
    <xf numFmtId="0" fontId="55" fillId="3" borderId="1" xfId="14" applyFont="1" applyFill="1" applyBorder="1" applyAlignment="1">
      <alignment horizontal="left" vertical="top"/>
    </xf>
    <xf numFmtId="0" fontId="55" fillId="3" borderId="1" xfId="14" applyFont="1" applyFill="1" applyBorder="1" applyAlignment="1"/>
    <xf numFmtId="0" fontId="55" fillId="3" borderId="1" xfId="0" applyFont="1" applyFill="1" applyBorder="1" applyAlignment="1"/>
    <xf numFmtId="14" fontId="55" fillId="3" borderId="1" xfId="14" applyNumberFormat="1" applyFont="1" applyFill="1" applyBorder="1" applyAlignment="1"/>
    <xf numFmtId="0" fontId="55" fillId="3" borderId="1" xfId="14" applyFont="1" applyFill="1" applyBorder="1" applyAlignment="1">
      <alignment horizontal="center"/>
    </xf>
    <xf numFmtId="0" fontId="57" fillId="3" borderId="1" xfId="0" applyFont="1" applyFill="1" applyBorder="1" applyAlignment="1"/>
    <xf numFmtId="173" fontId="49" fillId="2" borderId="1" xfId="0" applyNumberFormat="1" applyFont="1" applyFill="1" applyBorder="1" applyAlignment="1">
      <alignment horizontal="center"/>
    </xf>
    <xf numFmtId="0" fontId="55" fillId="0" borderId="1" xfId="14" applyFont="1" applyBorder="1" applyAlignment="1">
      <alignment horizontal="center"/>
    </xf>
    <xf numFmtId="0" fontId="49" fillId="0" borderId="1" xfId="14" applyFont="1" applyBorder="1" applyAlignment="1">
      <alignment wrapText="1"/>
    </xf>
    <xf numFmtId="14" fontId="49" fillId="0" borderId="1" xfId="14" applyNumberFormat="1" applyFont="1" applyBorder="1" applyAlignment="1">
      <alignment wrapText="1"/>
    </xf>
    <xf numFmtId="0" fontId="0" fillId="0" borderId="2" xfId="0" applyFont="1" applyBorder="1"/>
    <xf numFmtId="0" fontId="58" fillId="0" borderId="2" xfId="14" applyFont="1" applyBorder="1" applyAlignment="1">
      <alignment horizontal="center" vertical="center"/>
    </xf>
    <xf numFmtId="0" fontId="58" fillId="0" borderId="2" xfId="14" applyFont="1" applyBorder="1" applyAlignment="1">
      <alignment horizontal="center" vertical="center"/>
    </xf>
    <xf numFmtId="2" fontId="47" fillId="2" borderId="2" xfId="0" applyNumberFormat="1" applyFont="1" applyFill="1" applyBorder="1" applyAlignment="1">
      <alignment horizontal="center" vertical="center"/>
    </xf>
    <xf numFmtId="14" fontId="58" fillId="0" borderId="2" xfId="14" applyNumberFormat="1" applyFont="1" applyBorder="1" applyAlignment="1">
      <alignment horizontal="center" vertical="center"/>
    </xf>
    <xf numFmtId="2" fontId="44" fillId="0" borderId="2" xfId="0" applyNumberFormat="1" applyFont="1" applyBorder="1"/>
    <xf numFmtId="2" fontId="40" fillId="2" borderId="2" xfId="0" applyNumberFormat="1" applyFont="1" applyFill="1" applyBorder="1" applyAlignment="1">
      <alignment horizontal="center" vertical="center"/>
    </xf>
    <xf numFmtId="0" fontId="48" fillId="0" borderId="0" xfId="14" applyFont="1" applyBorder="1" applyAlignment="1">
      <alignment horizontal="center" vertical="center"/>
    </xf>
    <xf numFmtId="0" fontId="58" fillId="0" borderId="0" xfId="14" applyFont="1" applyBorder="1" applyAlignment="1">
      <alignment horizontal="center" vertical="center"/>
    </xf>
    <xf numFmtId="2" fontId="47" fillId="2" borderId="0" xfId="0" applyNumberFormat="1" applyFont="1" applyFill="1" applyBorder="1" applyAlignment="1">
      <alignment horizontal="center" vertical="center"/>
    </xf>
    <xf numFmtId="14" fontId="58" fillId="0" borderId="0" xfId="14" applyNumberFormat="1" applyFont="1" applyBorder="1" applyAlignment="1">
      <alignment horizontal="center" vertical="center"/>
    </xf>
    <xf numFmtId="0" fontId="48" fillId="0" borderId="0" xfId="14" applyFont="1" applyBorder="1" applyAlignment="1">
      <alignment horizontal="center" vertical="center"/>
    </xf>
    <xf numFmtId="0" fontId="39" fillId="0" borderId="0" xfId="14" applyFont="1" applyBorder="1" applyAlignment="1">
      <alignment horizontal="center"/>
    </xf>
    <xf numFmtId="0" fontId="39" fillId="3" borderId="0" xfId="14" applyFont="1" applyFill="1" applyBorder="1" applyAlignment="1">
      <alignment horizontal="center"/>
    </xf>
    <xf numFmtId="3" fontId="39" fillId="0" borderId="0" xfId="14" applyNumberFormat="1" applyFont="1" applyFill="1" applyBorder="1" applyAlignment="1">
      <alignment horizontal="center" vertical="center"/>
    </xf>
    <xf numFmtId="0" fontId="39" fillId="2" borderId="0" xfId="0" applyFont="1" applyFill="1" applyBorder="1" applyAlignment="1">
      <alignment horizontal="center" vertical="center" wrapText="1"/>
    </xf>
    <xf numFmtId="14" fontId="39" fillId="0" borderId="0" xfId="14" applyNumberFormat="1" applyFont="1" applyFill="1" applyBorder="1" applyAlignment="1">
      <alignment horizontal="center" vertical="center"/>
    </xf>
    <xf numFmtId="0" fontId="39" fillId="0" borderId="0" xfId="14" applyFont="1" applyBorder="1" applyAlignment="1">
      <alignment horizontal="center" vertical="center" wrapText="1"/>
    </xf>
    <xf numFmtId="0" fontId="39" fillId="0" borderId="0" xfId="14" applyFont="1" applyBorder="1" applyAlignment="1">
      <alignment vertical="center" wrapText="1"/>
    </xf>
    <xf numFmtId="0" fontId="40" fillId="0" borderId="0" xfId="14" applyFont="1" applyBorder="1" applyAlignment="1">
      <alignment horizontal="center"/>
    </xf>
    <xf numFmtId="0" fontId="40" fillId="3" borderId="0" xfId="14" applyFont="1" applyFill="1" applyBorder="1" applyAlignment="1">
      <alignment horizontal="center"/>
    </xf>
    <xf numFmtId="3" fontId="40" fillId="0" borderId="0" xfId="14" applyNumberFormat="1" applyFont="1" applyFill="1" applyBorder="1" applyAlignment="1">
      <alignment horizontal="center"/>
    </xf>
    <xf numFmtId="0" fontId="40" fillId="2" borderId="0" xfId="0" applyFont="1" applyFill="1" applyBorder="1" applyAlignment="1">
      <alignment horizontal="center" wrapText="1"/>
    </xf>
    <xf numFmtId="14" fontId="40" fillId="0" borderId="0" xfId="14" applyNumberFormat="1" applyFont="1" applyFill="1" applyBorder="1" applyAlignment="1">
      <alignment horizontal="center"/>
    </xf>
    <xf numFmtId="0" fontId="40" fillId="0" borderId="0" xfId="14" applyFont="1" applyBorder="1" applyAlignment="1">
      <alignment horizontal="center" wrapText="1"/>
    </xf>
    <xf numFmtId="14" fontId="40" fillId="0" borderId="0" xfId="14" applyNumberFormat="1" applyFont="1" applyBorder="1" applyAlignment="1">
      <alignment horizontal="center" wrapText="1"/>
    </xf>
    <xf numFmtId="0" fontId="49" fillId="0" borderId="0" xfId="14" applyFont="1" applyBorder="1" applyAlignment="1">
      <alignment horizontal="center"/>
    </xf>
    <xf numFmtId="0" fontId="49" fillId="3" borderId="0" xfId="14" applyFont="1" applyFill="1" applyBorder="1"/>
    <xf numFmtId="0" fontId="49" fillId="3" borderId="0" xfId="14" applyFont="1" applyFill="1" applyBorder="1" applyAlignment="1">
      <alignment horizontal="center"/>
    </xf>
    <xf numFmtId="3" fontId="49" fillId="0" borderId="0" xfId="14" applyNumberFormat="1" applyFont="1" applyFill="1" applyBorder="1" applyAlignment="1">
      <alignment horizontal="center" vertical="center"/>
    </xf>
    <xf numFmtId="0" fontId="49" fillId="2" borderId="0" xfId="0" applyFont="1" applyFill="1" applyBorder="1" applyAlignment="1">
      <alignment horizontal="center" vertical="center" wrapText="1"/>
    </xf>
    <xf numFmtId="14" fontId="49" fillId="0" borderId="0" xfId="14" applyNumberFormat="1" applyFont="1" applyFill="1" applyBorder="1" applyAlignment="1">
      <alignment horizontal="center" vertical="center"/>
    </xf>
    <xf numFmtId="0" fontId="49" fillId="0" borderId="0" xfId="14" applyFont="1" applyBorder="1" applyAlignment="1">
      <alignment horizontal="center" vertical="center" wrapText="1"/>
    </xf>
    <xf numFmtId="14" fontId="49" fillId="0" borderId="0" xfId="14" applyNumberFormat="1" applyFont="1" applyBorder="1" applyAlignment="1">
      <alignment horizontal="center" vertical="center" wrapText="1"/>
    </xf>
    <xf numFmtId="0" fontId="49" fillId="0" borderId="0" xfId="0" applyFont="1" applyBorder="1"/>
    <xf numFmtId="0" fontId="47" fillId="3" borderId="0" xfId="14" applyFont="1" applyFill="1" applyBorder="1" applyAlignment="1">
      <alignment horizontal="center"/>
    </xf>
    <xf numFmtId="0" fontId="47" fillId="3" borderId="0" xfId="14" applyFont="1" applyFill="1" applyBorder="1" applyAlignment="1">
      <alignment horizontal="center"/>
    </xf>
    <xf numFmtId="3" fontId="47" fillId="0" borderId="0" xfId="14" applyNumberFormat="1" applyFont="1" applyFill="1" applyBorder="1" applyAlignment="1">
      <alignment horizontal="center"/>
    </xf>
    <xf numFmtId="0" fontId="47" fillId="2" borderId="0" xfId="0" applyFont="1" applyFill="1" applyBorder="1" applyAlignment="1">
      <alignment horizontal="center" wrapText="1"/>
    </xf>
    <xf numFmtId="14" fontId="47" fillId="0" borderId="0" xfId="14" applyNumberFormat="1" applyFont="1" applyFill="1" applyBorder="1" applyAlignment="1">
      <alignment horizontal="left"/>
    </xf>
    <xf numFmtId="0" fontId="47" fillId="0" borderId="0" xfId="0" applyFont="1" applyBorder="1" applyAlignment="1">
      <alignment horizontal="center"/>
    </xf>
    <xf numFmtId="0" fontId="47" fillId="0" borderId="3" xfId="0" applyFont="1" applyBorder="1" applyAlignment="1">
      <alignment vertical="center" wrapText="1"/>
    </xf>
    <xf numFmtId="0" fontId="59" fillId="0" borderId="0" xfId="14" applyFont="1" applyAlignment="1">
      <alignment horizontal="center"/>
    </xf>
    <xf numFmtId="0" fontId="48" fillId="0" borderId="3" xfId="0" applyFont="1" applyBorder="1" applyAlignment="1">
      <alignment horizontal="center" vertical="center" wrapText="1"/>
    </xf>
  </cellXfs>
  <cellStyles count="16">
    <cellStyle name="Comma 2" xfId="13"/>
    <cellStyle name="Comma 4" xfId="8"/>
    <cellStyle name="Comma 5" xfId="9"/>
    <cellStyle name="Comma 5 2" xfId="11"/>
    <cellStyle name="Normal" xfId="0" builtinId="0"/>
    <cellStyle name="Normal 12 2" xfId="14"/>
    <cellStyle name="Normal 13" xfId="2"/>
    <cellStyle name="Normal 14" xfId="15"/>
    <cellStyle name="Normal 2" xfId="10"/>
    <cellStyle name="Normal 3" xfId="12"/>
    <cellStyle name="Normal 4" xfId="4"/>
    <cellStyle name="Normal 5" xfId="1"/>
    <cellStyle name="Normal 6" xfId="3"/>
    <cellStyle name="Normal 7" xfId="7"/>
    <cellStyle name="Normal 8" xfId="5"/>
    <cellStyle name="Normal 9"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219075</xdr:colOff>
      <xdr:row>1</xdr:row>
      <xdr:rowOff>228600</xdr:rowOff>
    </xdr:from>
    <xdr:to>
      <xdr:col>1</xdr:col>
      <xdr:colOff>952500</xdr:colOff>
      <xdr:row>1</xdr:row>
      <xdr:rowOff>228600</xdr:rowOff>
    </xdr:to>
    <xdr:cxnSp macro="">
      <xdr:nvCxnSpPr>
        <xdr:cNvPr id="3" name="Straight Connector 2"/>
        <xdr:cNvCxnSpPr/>
      </xdr:nvCxnSpPr>
      <xdr:spPr>
        <a:xfrm>
          <a:off x="466725" y="428625"/>
          <a:ext cx="733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123825</xdr:colOff>
      <xdr:row>2</xdr:row>
      <xdr:rowOff>19050</xdr:rowOff>
    </xdr:from>
    <xdr:to>
      <xdr:col>17</xdr:col>
      <xdr:colOff>495300</xdr:colOff>
      <xdr:row>2</xdr:row>
      <xdr:rowOff>19050</xdr:rowOff>
    </xdr:to>
    <xdr:cxnSp macro="">
      <xdr:nvCxnSpPr>
        <xdr:cNvPr id="5" name="Straight Connector 4"/>
        <xdr:cNvCxnSpPr/>
      </xdr:nvCxnSpPr>
      <xdr:spPr>
        <a:xfrm>
          <a:off x="6981825" y="457200"/>
          <a:ext cx="20859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152400</xdr:colOff>
      <xdr:row>2</xdr:row>
      <xdr:rowOff>0</xdr:rowOff>
    </xdr:from>
    <xdr:to>
      <xdr:col>20</xdr:col>
      <xdr:colOff>466725</xdr:colOff>
      <xdr:row>2</xdr:row>
      <xdr:rowOff>0</xdr:rowOff>
    </xdr:to>
    <xdr:cxnSp macro="">
      <xdr:nvCxnSpPr>
        <xdr:cNvPr id="4" name="Straight Connector 3"/>
        <xdr:cNvCxnSpPr/>
      </xdr:nvCxnSpPr>
      <xdr:spPr>
        <a:xfrm>
          <a:off x="7496175" y="438150"/>
          <a:ext cx="19907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685800</xdr:colOff>
      <xdr:row>1</xdr:row>
      <xdr:rowOff>209550</xdr:rowOff>
    </xdr:from>
    <xdr:to>
      <xdr:col>3</xdr:col>
      <xdr:colOff>447675</xdr:colOff>
      <xdr:row>1</xdr:row>
      <xdr:rowOff>209550</xdr:rowOff>
    </xdr:to>
    <xdr:cxnSp macro="">
      <xdr:nvCxnSpPr>
        <xdr:cNvPr id="5" name="Straight Connector 4"/>
        <xdr:cNvCxnSpPr/>
      </xdr:nvCxnSpPr>
      <xdr:spPr>
        <a:xfrm>
          <a:off x="1219200" y="485775"/>
          <a:ext cx="800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342900</xdr:colOff>
      <xdr:row>2</xdr:row>
      <xdr:rowOff>0</xdr:rowOff>
    </xdr:from>
    <xdr:to>
      <xdr:col>2</xdr:col>
      <xdr:colOff>1247775</xdr:colOff>
      <xdr:row>2</xdr:row>
      <xdr:rowOff>9525</xdr:rowOff>
    </xdr:to>
    <xdr:cxnSp macro="">
      <xdr:nvCxnSpPr>
        <xdr:cNvPr id="2" name="Straight Connector 1"/>
        <xdr:cNvCxnSpPr/>
      </xdr:nvCxnSpPr>
      <xdr:spPr>
        <a:xfrm>
          <a:off x="885825" y="447675"/>
          <a:ext cx="90487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28575</xdr:colOff>
      <xdr:row>2</xdr:row>
      <xdr:rowOff>9525</xdr:rowOff>
    </xdr:from>
    <xdr:to>
      <xdr:col>13</xdr:col>
      <xdr:colOff>209550</xdr:colOff>
      <xdr:row>2</xdr:row>
      <xdr:rowOff>9525</xdr:rowOff>
    </xdr:to>
    <xdr:cxnSp macro="">
      <xdr:nvCxnSpPr>
        <xdr:cNvPr id="3" name="Straight Connector 2"/>
        <xdr:cNvCxnSpPr/>
      </xdr:nvCxnSpPr>
      <xdr:spPr>
        <a:xfrm>
          <a:off x="6724650" y="457200"/>
          <a:ext cx="20955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7"/>
  <sheetViews>
    <sheetView tabSelected="1" workbookViewId="0">
      <selection activeCell="W5" sqref="W5"/>
    </sheetView>
  </sheetViews>
  <sheetFormatPr defaultRowHeight="14.25" x14ac:dyDescent="0.2"/>
  <cols>
    <col min="1" max="1" width="3.25" customWidth="1"/>
    <col min="2" max="2" width="17" customWidth="1"/>
    <col min="3" max="3" width="8.625" customWidth="1"/>
    <col min="4" max="4" width="8.125" customWidth="1"/>
    <col min="5" max="5" width="5.25" customWidth="1"/>
    <col min="6" max="6" width="10.125" customWidth="1"/>
    <col min="7" max="7" width="4.75" customWidth="1"/>
    <col min="8" max="8" width="8.875" customWidth="1"/>
    <col min="9" max="9" width="4.75" customWidth="1"/>
    <col min="10" max="10" width="4.875" customWidth="1"/>
    <col min="11" max="11" width="5.25" customWidth="1"/>
    <col min="12" max="12" width="4.125" customWidth="1"/>
    <col min="13" max="13" width="5" customWidth="1"/>
    <col min="14" max="14" width="3.75" customWidth="1"/>
    <col min="15" max="15" width="5.625" customWidth="1"/>
    <col min="16" max="16" width="6.875" customWidth="1"/>
    <col min="17" max="17" width="6.25" customWidth="1"/>
    <col min="18" max="18" width="7.125" customWidth="1"/>
    <col min="19" max="19" width="7" customWidth="1"/>
  </cols>
  <sheetData>
    <row r="1" spans="1:19" ht="15.75" x14ac:dyDescent="0.25">
      <c r="A1" s="4" t="s">
        <v>0</v>
      </c>
      <c r="B1" s="2"/>
      <c r="C1" s="6"/>
      <c r="D1" s="2"/>
      <c r="E1" s="2"/>
      <c r="F1" s="2"/>
      <c r="G1" s="2"/>
      <c r="H1" s="6"/>
      <c r="I1" s="2"/>
      <c r="J1" s="2"/>
      <c r="K1" s="4"/>
      <c r="L1" s="177" t="s">
        <v>1</v>
      </c>
      <c r="M1" s="177"/>
      <c r="N1" s="177"/>
      <c r="O1" s="177"/>
      <c r="P1" s="177"/>
      <c r="Q1" s="177"/>
      <c r="R1" s="177"/>
      <c r="S1" s="177"/>
    </row>
    <row r="2" spans="1:19" ht="18.75" x14ac:dyDescent="0.3">
      <c r="A2" s="5" t="s">
        <v>221</v>
      </c>
      <c r="B2" s="2"/>
      <c r="C2" s="6"/>
      <c r="D2" s="2"/>
      <c r="E2" s="2"/>
      <c r="F2" s="2"/>
      <c r="G2" s="2"/>
      <c r="H2" s="6"/>
      <c r="I2" s="6"/>
      <c r="K2" s="2"/>
      <c r="L2" s="178" t="s">
        <v>2</v>
      </c>
      <c r="M2" s="178"/>
      <c r="N2" s="178"/>
      <c r="O2" s="178"/>
      <c r="P2" s="178"/>
      <c r="Q2" s="178"/>
      <c r="R2" s="178"/>
      <c r="S2" s="178"/>
    </row>
    <row r="3" spans="1:19" ht="25.5" customHeight="1" x14ac:dyDescent="0.3">
      <c r="A3" s="132" t="s">
        <v>220</v>
      </c>
      <c r="B3" s="132"/>
      <c r="C3" s="132"/>
      <c r="D3" s="132"/>
      <c r="E3" s="132"/>
      <c r="F3" s="132"/>
      <c r="G3" s="132"/>
      <c r="H3" s="132"/>
      <c r="I3" s="132"/>
      <c r="J3" s="132"/>
      <c r="K3" s="132"/>
      <c r="L3" s="132"/>
      <c r="M3" s="132"/>
      <c r="N3" s="132"/>
      <c r="O3" s="132"/>
      <c r="P3" s="132"/>
      <c r="Q3" s="132"/>
      <c r="R3" s="132"/>
      <c r="S3" s="2"/>
    </row>
    <row r="4" spans="1:19" s="1" customFormat="1" ht="82.5" customHeight="1" x14ac:dyDescent="0.35">
      <c r="A4" s="83" t="s">
        <v>224</v>
      </c>
      <c r="B4" s="83"/>
      <c r="C4" s="83"/>
      <c r="D4" s="83"/>
      <c r="E4" s="83"/>
      <c r="F4" s="83"/>
      <c r="G4" s="83"/>
      <c r="H4" s="83"/>
      <c r="I4" s="83"/>
      <c r="J4" s="83"/>
      <c r="K4" s="83"/>
      <c r="L4" s="83"/>
      <c r="M4" s="83"/>
      <c r="N4" s="83"/>
      <c r="O4" s="83"/>
      <c r="P4" s="83"/>
      <c r="Q4" s="83"/>
      <c r="R4" s="83"/>
      <c r="S4" s="83"/>
    </row>
    <row r="5" spans="1:19" ht="15" x14ac:dyDescent="0.2">
      <c r="A5" s="73" t="s">
        <v>3</v>
      </c>
      <c r="B5" s="73" t="s">
        <v>4</v>
      </c>
      <c r="C5" s="76" t="s">
        <v>5</v>
      </c>
      <c r="D5" s="70" t="s">
        <v>6</v>
      </c>
      <c r="E5" s="36"/>
      <c r="F5" s="80"/>
      <c r="G5" s="79" t="s">
        <v>7</v>
      </c>
      <c r="H5" s="80"/>
      <c r="I5" s="70" t="s">
        <v>8</v>
      </c>
      <c r="J5" s="70" t="s">
        <v>9</v>
      </c>
      <c r="K5" s="70"/>
      <c r="L5" s="70" t="s">
        <v>10</v>
      </c>
      <c r="M5" s="70"/>
      <c r="N5" s="80" t="s">
        <v>11</v>
      </c>
      <c r="O5" s="70" t="s">
        <v>12</v>
      </c>
      <c r="P5" s="70" t="s">
        <v>13</v>
      </c>
      <c r="Q5" s="70" t="s">
        <v>14</v>
      </c>
      <c r="R5" s="70" t="s">
        <v>15</v>
      </c>
      <c r="S5" s="70" t="s">
        <v>16</v>
      </c>
    </row>
    <row r="6" spans="1:19" ht="15" x14ac:dyDescent="0.2">
      <c r="A6" s="74"/>
      <c r="B6" s="74"/>
      <c r="C6" s="77"/>
      <c r="D6" s="71"/>
      <c r="E6" s="37"/>
      <c r="F6" s="82"/>
      <c r="G6" s="81"/>
      <c r="H6" s="82"/>
      <c r="I6" s="71"/>
      <c r="J6" s="72"/>
      <c r="K6" s="72"/>
      <c r="L6" s="72"/>
      <c r="M6" s="72"/>
      <c r="N6" s="84"/>
      <c r="O6" s="71"/>
      <c r="P6" s="71"/>
      <c r="Q6" s="71"/>
      <c r="R6" s="71"/>
      <c r="S6" s="71"/>
    </row>
    <row r="7" spans="1:19" ht="45" x14ac:dyDescent="0.2">
      <c r="A7" s="75"/>
      <c r="B7" s="75"/>
      <c r="C7" s="78"/>
      <c r="D7" s="72"/>
      <c r="E7" s="15" t="s">
        <v>17</v>
      </c>
      <c r="F7" s="16" t="s">
        <v>18</v>
      </c>
      <c r="G7" s="15" t="s">
        <v>17</v>
      </c>
      <c r="H7" s="16" t="s">
        <v>18</v>
      </c>
      <c r="I7" s="72"/>
      <c r="J7" s="3" t="s">
        <v>19</v>
      </c>
      <c r="K7" s="3" t="s">
        <v>20</v>
      </c>
      <c r="L7" s="3" t="s">
        <v>21</v>
      </c>
      <c r="M7" s="3" t="s">
        <v>22</v>
      </c>
      <c r="N7" s="82"/>
      <c r="O7" s="72"/>
      <c r="P7" s="72"/>
      <c r="Q7" s="72"/>
      <c r="R7" s="72"/>
      <c r="S7" s="72"/>
    </row>
    <row r="8" spans="1:19" s="1" customFormat="1" ht="15" x14ac:dyDescent="0.2">
      <c r="A8" s="140">
        <v>1</v>
      </c>
      <c r="B8" s="141" t="s">
        <v>168</v>
      </c>
      <c r="C8" s="142">
        <v>25029</v>
      </c>
      <c r="D8" s="143" t="s">
        <v>169</v>
      </c>
      <c r="E8" s="143">
        <v>5.42</v>
      </c>
      <c r="F8" s="142">
        <v>42401</v>
      </c>
      <c r="G8" s="143">
        <v>5.76</v>
      </c>
      <c r="H8" s="142">
        <v>42401</v>
      </c>
      <c r="I8" s="143">
        <f>G8-E8</f>
        <v>0.33999999999999986</v>
      </c>
      <c r="J8" s="114"/>
      <c r="K8" s="114"/>
      <c r="L8" s="114"/>
      <c r="M8" s="114"/>
      <c r="N8" s="39"/>
      <c r="O8" s="40"/>
      <c r="P8" s="40"/>
      <c r="Q8" s="40"/>
      <c r="R8" s="40"/>
      <c r="S8" s="40"/>
    </row>
    <row r="9" spans="1:19" s="1" customFormat="1" ht="15" x14ac:dyDescent="0.2">
      <c r="A9" s="140">
        <v>2</v>
      </c>
      <c r="B9" s="141" t="s">
        <v>123</v>
      </c>
      <c r="C9" s="142">
        <v>28806</v>
      </c>
      <c r="D9" s="143" t="s">
        <v>170</v>
      </c>
      <c r="E9" s="144">
        <v>3</v>
      </c>
      <c r="F9" s="142">
        <v>42384</v>
      </c>
      <c r="G9" s="143">
        <v>3.33</v>
      </c>
      <c r="H9" s="145">
        <v>43266</v>
      </c>
      <c r="I9" s="143">
        <f t="shared" ref="I9:I14" si="0">G9-E9</f>
        <v>0.33000000000000007</v>
      </c>
      <c r="J9" s="122"/>
      <c r="K9" s="126"/>
      <c r="L9" s="122"/>
      <c r="M9" s="122"/>
      <c r="N9" s="123"/>
      <c r="O9" s="121"/>
      <c r="P9" s="121"/>
      <c r="Q9" s="121"/>
      <c r="R9" s="121"/>
      <c r="S9" s="121"/>
    </row>
    <row r="10" spans="1:19" s="1" customFormat="1" ht="15" x14ac:dyDescent="0.2">
      <c r="A10" s="140">
        <v>3</v>
      </c>
      <c r="B10" s="141" t="s">
        <v>171</v>
      </c>
      <c r="C10" s="142">
        <v>27720</v>
      </c>
      <c r="D10" s="143" t="s">
        <v>28</v>
      </c>
      <c r="E10" s="143">
        <v>2.86</v>
      </c>
      <c r="F10" s="142">
        <v>42840</v>
      </c>
      <c r="G10" s="143">
        <v>3.06</v>
      </c>
      <c r="H10" s="142">
        <v>43570</v>
      </c>
      <c r="I10" s="144">
        <f t="shared" si="0"/>
        <v>0.20000000000000018</v>
      </c>
      <c r="J10" s="126"/>
      <c r="K10" s="126"/>
      <c r="L10" s="126"/>
      <c r="M10" s="126"/>
      <c r="N10" s="125"/>
      <c r="O10" s="125"/>
      <c r="P10" s="125"/>
      <c r="Q10" s="125"/>
      <c r="R10" s="125"/>
      <c r="S10" s="125"/>
    </row>
    <row r="11" spans="1:19" s="1" customFormat="1" ht="15" x14ac:dyDescent="0.2">
      <c r="A11" s="140">
        <v>4</v>
      </c>
      <c r="B11" s="141" t="s">
        <v>172</v>
      </c>
      <c r="C11" s="142">
        <v>29462</v>
      </c>
      <c r="D11" s="143" t="s">
        <v>57</v>
      </c>
      <c r="E11" s="143">
        <v>2.86</v>
      </c>
      <c r="F11" s="142">
        <v>42840</v>
      </c>
      <c r="G11" s="143">
        <v>3.06</v>
      </c>
      <c r="H11" s="142">
        <v>43570</v>
      </c>
      <c r="I11" s="144">
        <f t="shared" si="0"/>
        <v>0.20000000000000018</v>
      </c>
      <c r="J11" s="126"/>
      <c r="K11" s="126"/>
      <c r="L11" s="126"/>
      <c r="M11" s="126"/>
      <c r="N11" s="125"/>
      <c r="O11" s="125"/>
      <c r="P11" s="125"/>
      <c r="Q11" s="125"/>
      <c r="R11" s="125"/>
      <c r="S11" s="125"/>
    </row>
    <row r="12" spans="1:19" s="1" customFormat="1" ht="15" x14ac:dyDescent="0.2">
      <c r="A12" s="140">
        <v>5</v>
      </c>
      <c r="B12" s="141" t="s">
        <v>173</v>
      </c>
      <c r="C12" s="142">
        <v>24712</v>
      </c>
      <c r="D12" s="143" t="s">
        <v>71</v>
      </c>
      <c r="E12" s="143">
        <v>4.32</v>
      </c>
      <c r="F12" s="142">
        <v>42491</v>
      </c>
      <c r="G12" s="143">
        <v>4.6500000000000004</v>
      </c>
      <c r="H12" s="142">
        <v>43586</v>
      </c>
      <c r="I12" s="143">
        <f t="shared" si="0"/>
        <v>0.33000000000000007</v>
      </c>
      <c r="J12" s="126"/>
      <c r="K12" s="126"/>
      <c r="L12" s="126"/>
      <c r="M12" s="126"/>
      <c r="N12" s="125"/>
      <c r="O12" s="125"/>
      <c r="P12" s="125"/>
      <c r="Q12" s="125"/>
      <c r="R12" s="125"/>
      <c r="S12" s="125"/>
    </row>
    <row r="13" spans="1:19" s="1" customFormat="1" ht="15" x14ac:dyDescent="0.2">
      <c r="A13" s="140">
        <v>6</v>
      </c>
      <c r="B13" s="141" t="s">
        <v>174</v>
      </c>
      <c r="C13" s="142">
        <v>25829</v>
      </c>
      <c r="D13" s="143" t="s">
        <v>29</v>
      </c>
      <c r="E13" s="143">
        <v>3.86</v>
      </c>
      <c r="F13" s="142">
        <v>42856</v>
      </c>
      <c r="G13" s="143">
        <v>4.0599999999999996</v>
      </c>
      <c r="H13" s="142">
        <v>43586</v>
      </c>
      <c r="I13" s="143">
        <f t="shared" si="0"/>
        <v>0.19999999999999973</v>
      </c>
      <c r="J13" s="126"/>
      <c r="K13" s="126"/>
      <c r="L13" s="126"/>
      <c r="M13" s="126"/>
      <c r="N13" s="125"/>
      <c r="O13" s="125"/>
      <c r="P13" s="125"/>
      <c r="Q13" s="125"/>
      <c r="R13" s="125"/>
      <c r="S13" s="125"/>
    </row>
    <row r="14" spans="1:19" s="1" customFormat="1" ht="15" x14ac:dyDescent="0.2">
      <c r="A14" s="140">
        <v>7</v>
      </c>
      <c r="B14" s="141" t="s">
        <v>175</v>
      </c>
      <c r="C14" s="142">
        <v>32174</v>
      </c>
      <c r="D14" s="143" t="s">
        <v>176</v>
      </c>
      <c r="E14" s="143">
        <v>2.34</v>
      </c>
      <c r="F14" s="142">
        <v>42370</v>
      </c>
      <c r="G14" s="143">
        <v>2.67</v>
      </c>
      <c r="H14" s="142">
        <v>43466</v>
      </c>
      <c r="I14" s="143">
        <f t="shared" si="0"/>
        <v>0.33000000000000007</v>
      </c>
      <c r="J14" s="126"/>
      <c r="K14" s="126"/>
      <c r="L14" s="126"/>
      <c r="M14" s="126"/>
      <c r="N14" s="125"/>
      <c r="O14" s="125"/>
      <c r="P14" s="125"/>
      <c r="Q14" s="125"/>
      <c r="R14" s="125"/>
      <c r="S14" s="125"/>
    </row>
    <row r="15" spans="1:19" s="1" customFormat="1" ht="15" x14ac:dyDescent="0.2">
      <c r="A15" s="140"/>
      <c r="B15" s="146" t="s">
        <v>177</v>
      </c>
      <c r="C15" s="141"/>
      <c r="D15" s="143"/>
      <c r="E15" s="143"/>
      <c r="F15" s="141"/>
      <c r="G15" s="143"/>
      <c r="H15" s="142"/>
      <c r="I15" s="143"/>
      <c r="J15" s="126"/>
      <c r="K15" s="126"/>
      <c r="L15" s="126"/>
      <c r="M15" s="126"/>
      <c r="N15" s="125"/>
      <c r="O15" s="125"/>
      <c r="P15" s="125"/>
      <c r="Q15" s="125"/>
      <c r="R15" s="125"/>
      <c r="S15" s="125"/>
    </row>
    <row r="16" spans="1:19" s="1" customFormat="1" ht="15" x14ac:dyDescent="0.2">
      <c r="A16" s="140">
        <v>8</v>
      </c>
      <c r="B16" s="141" t="s">
        <v>178</v>
      </c>
      <c r="C16" s="142">
        <v>32005</v>
      </c>
      <c r="D16" s="143" t="s">
        <v>179</v>
      </c>
      <c r="E16" s="143">
        <v>2.72</v>
      </c>
      <c r="F16" s="142">
        <v>42522</v>
      </c>
      <c r="G16" s="147">
        <v>3.03</v>
      </c>
      <c r="H16" s="142">
        <v>43617</v>
      </c>
      <c r="I16" s="143">
        <f t="shared" ref="I16:I22" si="1">G16-E16</f>
        <v>0.30999999999999961</v>
      </c>
      <c r="J16" s="126"/>
      <c r="K16" s="126"/>
      <c r="L16" s="126"/>
      <c r="M16" s="126"/>
      <c r="N16" s="125"/>
      <c r="O16" s="125"/>
      <c r="P16" s="125"/>
      <c r="Q16" s="125"/>
      <c r="R16" s="125"/>
      <c r="S16" s="125"/>
    </row>
    <row r="17" spans="1:19" s="1" customFormat="1" ht="15" x14ac:dyDescent="0.2">
      <c r="A17" s="140">
        <v>9</v>
      </c>
      <c r="B17" s="141" t="s">
        <v>180</v>
      </c>
      <c r="C17" s="142">
        <v>31547</v>
      </c>
      <c r="D17" s="143" t="s">
        <v>75</v>
      </c>
      <c r="E17" s="143">
        <v>2.67</v>
      </c>
      <c r="F17" s="142">
        <v>42370</v>
      </c>
      <c r="G17" s="144">
        <v>3</v>
      </c>
      <c r="H17" s="145">
        <v>43252</v>
      </c>
      <c r="I17" s="143">
        <f t="shared" si="1"/>
        <v>0.33000000000000007</v>
      </c>
      <c r="J17" s="126"/>
      <c r="K17" s="126"/>
      <c r="L17" s="126"/>
      <c r="M17" s="126"/>
      <c r="N17" s="125"/>
      <c r="O17" s="125"/>
      <c r="P17" s="125"/>
      <c r="Q17" s="125"/>
      <c r="R17" s="125"/>
      <c r="S17" s="125"/>
    </row>
    <row r="18" spans="1:19" s="1" customFormat="1" ht="15" x14ac:dyDescent="0.2">
      <c r="A18" s="140">
        <v>10</v>
      </c>
      <c r="B18" s="141" t="s">
        <v>181</v>
      </c>
      <c r="C18" s="142">
        <v>33601</v>
      </c>
      <c r="D18" s="143" t="s">
        <v>75</v>
      </c>
      <c r="E18" s="143">
        <v>2.34</v>
      </c>
      <c r="F18" s="142">
        <v>42370</v>
      </c>
      <c r="G18" s="143">
        <v>2.67</v>
      </c>
      <c r="H18" s="142">
        <v>43466</v>
      </c>
      <c r="I18" s="143">
        <f t="shared" si="1"/>
        <v>0.33000000000000007</v>
      </c>
      <c r="J18" s="126"/>
      <c r="K18" s="126"/>
      <c r="L18" s="126"/>
      <c r="M18" s="126"/>
      <c r="N18" s="125"/>
      <c r="O18" s="125"/>
      <c r="P18" s="125"/>
      <c r="Q18" s="125"/>
      <c r="R18" s="125"/>
      <c r="S18" s="125"/>
    </row>
    <row r="19" spans="1:19" s="1" customFormat="1" ht="15" x14ac:dyDescent="0.2">
      <c r="A19" s="140">
        <v>11</v>
      </c>
      <c r="B19" s="141" t="s">
        <v>182</v>
      </c>
      <c r="C19" s="142">
        <v>31608</v>
      </c>
      <c r="D19" s="143" t="s">
        <v>25</v>
      </c>
      <c r="E19" s="143">
        <v>2.46</v>
      </c>
      <c r="F19" s="142">
        <v>42887</v>
      </c>
      <c r="G19" s="143">
        <v>2.66</v>
      </c>
      <c r="H19" s="142">
        <v>43617</v>
      </c>
      <c r="I19" s="143">
        <f t="shared" si="1"/>
        <v>0.20000000000000018</v>
      </c>
      <c r="J19" s="126"/>
      <c r="K19" s="126"/>
      <c r="L19" s="126"/>
      <c r="M19" s="126"/>
      <c r="N19" s="125"/>
      <c r="O19" s="125"/>
      <c r="P19" s="125"/>
      <c r="Q19" s="125"/>
      <c r="R19" s="125"/>
      <c r="S19" s="125"/>
    </row>
    <row r="20" spans="1:19" s="1" customFormat="1" ht="15" x14ac:dyDescent="0.2">
      <c r="A20" s="140">
        <v>12</v>
      </c>
      <c r="B20" s="141" t="s">
        <v>183</v>
      </c>
      <c r="C20" s="142">
        <v>28856</v>
      </c>
      <c r="D20" s="143" t="s">
        <v>25</v>
      </c>
      <c r="E20" s="143">
        <v>2.86</v>
      </c>
      <c r="F20" s="142">
        <v>42856</v>
      </c>
      <c r="G20" s="143">
        <v>3.06</v>
      </c>
      <c r="H20" s="142">
        <v>43586</v>
      </c>
      <c r="I20" s="143">
        <f t="shared" si="1"/>
        <v>0.20000000000000018</v>
      </c>
      <c r="J20" s="126"/>
      <c r="K20" s="126"/>
      <c r="L20" s="126"/>
      <c r="M20" s="126"/>
      <c r="N20" s="125"/>
      <c r="O20" s="125"/>
      <c r="P20" s="125"/>
      <c r="Q20" s="125"/>
      <c r="R20" s="125"/>
      <c r="S20" s="125"/>
    </row>
    <row r="21" spans="1:19" s="1" customFormat="1" ht="15" x14ac:dyDescent="0.2">
      <c r="A21" s="140">
        <v>13</v>
      </c>
      <c r="B21" s="141" t="s">
        <v>184</v>
      </c>
      <c r="C21" s="142">
        <v>29874</v>
      </c>
      <c r="D21" s="143" t="s">
        <v>28</v>
      </c>
      <c r="E21" s="143">
        <v>2.46</v>
      </c>
      <c r="F21" s="142">
        <v>42887</v>
      </c>
      <c r="G21" s="143">
        <v>2.66</v>
      </c>
      <c r="H21" s="142">
        <v>43617</v>
      </c>
      <c r="I21" s="143">
        <f t="shared" si="1"/>
        <v>0.20000000000000018</v>
      </c>
      <c r="J21" s="126"/>
      <c r="K21" s="126"/>
      <c r="L21" s="126"/>
      <c r="M21" s="126"/>
      <c r="N21" s="125"/>
      <c r="O21" s="125"/>
      <c r="P21" s="125"/>
      <c r="Q21" s="125"/>
      <c r="R21" s="125"/>
      <c r="S21" s="125"/>
    </row>
    <row r="22" spans="1:19" s="1" customFormat="1" ht="15" x14ac:dyDescent="0.2">
      <c r="A22" s="140">
        <v>14</v>
      </c>
      <c r="B22" s="148" t="s">
        <v>185</v>
      </c>
      <c r="C22" s="149">
        <v>31853</v>
      </c>
      <c r="D22" s="150" t="s">
        <v>29</v>
      </c>
      <c r="E22" s="150">
        <v>2.46</v>
      </c>
      <c r="F22" s="149">
        <v>42887</v>
      </c>
      <c r="G22" s="150">
        <v>2.66</v>
      </c>
      <c r="H22" s="149">
        <v>43617</v>
      </c>
      <c r="I22" s="150">
        <f t="shared" si="1"/>
        <v>0.20000000000000018</v>
      </c>
      <c r="J22" s="126"/>
      <c r="K22" s="126"/>
      <c r="L22" s="126"/>
      <c r="M22" s="126"/>
      <c r="N22" s="125"/>
      <c r="O22" s="125"/>
      <c r="P22" s="125"/>
      <c r="Q22" s="125"/>
      <c r="R22" s="125"/>
      <c r="S22" s="125"/>
    </row>
    <row r="23" spans="1:19" s="1" customFormat="1" ht="15" x14ac:dyDescent="0.2">
      <c r="A23" s="140">
        <v>15</v>
      </c>
      <c r="B23" s="141" t="s">
        <v>186</v>
      </c>
      <c r="C23" s="142">
        <v>29445</v>
      </c>
      <c r="D23" s="143" t="s">
        <v>57</v>
      </c>
      <c r="E23" s="143">
        <v>2.66</v>
      </c>
      <c r="F23" s="142">
        <v>42736</v>
      </c>
      <c r="G23" s="143">
        <v>2.86</v>
      </c>
      <c r="H23" s="142">
        <v>43466</v>
      </c>
      <c r="I23" s="143">
        <f>G23-E23</f>
        <v>0.19999999999999973</v>
      </c>
      <c r="J23" s="126"/>
      <c r="K23" s="126"/>
      <c r="L23" s="126"/>
      <c r="M23" s="126"/>
      <c r="N23" s="125"/>
      <c r="O23" s="125"/>
      <c r="P23" s="125"/>
      <c r="Q23" s="125"/>
      <c r="R23" s="125"/>
      <c r="S23" s="125"/>
    </row>
    <row r="24" spans="1:19" s="1" customFormat="1" ht="15" x14ac:dyDescent="0.2">
      <c r="A24" s="156"/>
      <c r="B24" s="157" t="s">
        <v>187</v>
      </c>
      <c r="C24" s="158"/>
      <c r="D24" s="159"/>
      <c r="E24" s="143"/>
      <c r="F24" s="141"/>
      <c r="G24" s="143"/>
      <c r="H24" s="141"/>
      <c r="I24" s="143"/>
      <c r="J24" s="126"/>
      <c r="K24" s="126"/>
      <c r="L24" s="126"/>
      <c r="M24" s="126"/>
      <c r="N24" s="125"/>
      <c r="O24" s="125"/>
      <c r="P24" s="125"/>
      <c r="Q24" s="125"/>
      <c r="R24" s="125"/>
      <c r="S24" s="125"/>
    </row>
    <row r="25" spans="1:19" s="1" customFormat="1" ht="15" x14ac:dyDescent="0.2">
      <c r="A25" s="140">
        <v>16</v>
      </c>
      <c r="B25" s="141" t="s">
        <v>188</v>
      </c>
      <c r="C25" s="142">
        <v>23995</v>
      </c>
      <c r="D25" s="143" t="s">
        <v>28</v>
      </c>
      <c r="E25" s="143">
        <v>4.0599999999999996</v>
      </c>
      <c r="F25" s="142">
        <v>42767</v>
      </c>
      <c r="G25" s="143">
        <v>4.0599999999999996</v>
      </c>
      <c r="H25" s="142">
        <v>43497</v>
      </c>
      <c r="I25" s="143">
        <v>0.2</v>
      </c>
      <c r="J25" s="126"/>
      <c r="K25" s="126"/>
      <c r="L25" s="126"/>
      <c r="M25" s="126"/>
      <c r="N25" s="125"/>
      <c r="O25" s="125"/>
      <c r="P25" s="125"/>
      <c r="Q25" s="125"/>
      <c r="R25" s="125"/>
      <c r="S25" s="125"/>
    </row>
    <row r="26" spans="1:19" s="1" customFormat="1" ht="15" x14ac:dyDescent="0.2">
      <c r="A26" s="160">
        <v>17</v>
      </c>
      <c r="B26" s="161" t="s">
        <v>189</v>
      </c>
      <c r="C26" s="162">
        <v>31992</v>
      </c>
      <c r="D26" s="143" t="s">
        <v>28</v>
      </c>
      <c r="E26" s="143">
        <v>2.66</v>
      </c>
      <c r="F26" s="142">
        <v>43101</v>
      </c>
      <c r="G26" s="143">
        <v>2.86</v>
      </c>
      <c r="H26" s="145">
        <v>43617</v>
      </c>
      <c r="I26" s="143">
        <v>0.2</v>
      </c>
      <c r="J26" s="126"/>
      <c r="K26" s="126"/>
      <c r="L26" s="126"/>
      <c r="M26" s="126"/>
      <c r="N26" s="125"/>
      <c r="O26" s="125"/>
      <c r="P26" s="125"/>
      <c r="Q26" s="125"/>
      <c r="R26" s="125"/>
      <c r="S26" s="125"/>
    </row>
    <row r="27" spans="1:19" s="1" customFormat="1" ht="15" x14ac:dyDescent="0.2">
      <c r="A27" s="160"/>
      <c r="B27" s="157" t="s">
        <v>190</v>
      </c>
      <c r="C27" s="158"/>
      <c r="D27" s="159"/>
      <c r="E27" s="143"/>
      <c r="F27" s="141"/>
      <c r="G27" s="143"/>
      <c r="H27" s="141"/>
      <c r="I27" s="143"/>
      <c r="J27" s="126"/>
      <c r="K27" s="126"/>
      <c r="L27" s="126"/>
      <c r="M27" s="126"/>
      <c r="N27" s="125"/>
      <c r="O27" s="125"/>
      <c r="P27" s="125"/>
      <c r="Q27" s="125"/>
      <c r="R27" s="125"/>
      <c r="S27" s="125"/>
    </row>
    <row r="28" spans="1:19" s="1" customFormat="1" ht="15" x14ac:dyDescent="0.2">
      <c r="A28" s="140">
        <v>18</v>
      </c>
      <c r="B28" s="141" t="s">
        <v>191</v>
      </c>
      <c r="C28" s="142">
        <v>23668</v>
      </c>
      <c r="D28" s="143" t="s">
        <v>75</v>
      </c>
      <c r="E28" s="143">
        <v>4.6500000000000004</v>
      </c>
      <c r="F28" s="142">
        <v>42675</v>
      </c>
      <c r="G28" s="143">
        <v>4.9800000000000004</v>
      </c>
      <c r="H28" s="145">
        <v>43586</v>
      </c>
      <c r="I28" s="143">
        <f t="shared" ref="I28:I55" si="2">G28-E28</f>
        <v>0.33000000000000007</v>
      </c>
      <c r="J28" s="126"/>
      <c r="K28" s="126"/>
      <c r="L28" s="126"/>
      <c r="M28" s="126"/>
      <c r="N28" s="125"/>
      <c r="O28" s="125"/>
      <c r="P28" s="125"/>
      <c r="Q28" s="125"/>
      <c r="R28" s="125"/>
      <c r="S28" s="125"/>
    </row>
    <row r="29" spans="1:19" s="1" customFormat="1" ht="15" x14ac:dyDescent="0.2">
      <c r="A29" s="160">
        <v>19</v>
      </c>
      <c r="B29" s="141" t="s">
        <v>192</v>
      </c>
      <c r="C29" s="142">
        <v>27935</v>
      </c>
      <c r="D29" s="143" t="s">
        <v>193</v>
      </c>
      <c r="E29" s="143">
        <v>2.66</v>
      </c>
      <c r="F29" s="142">
        <v>42736</v>
      </c>
      <c r="G29" s="143">
        <v>2.86</v>
      </c>
      <c r="H29" s="142">
        <v>43497</v>
      </c>
      <c r="I29" s="143">
        <f t="shared" si="2"/>
        <v>0.19999999999999973</v>
      </c>
      <c r="J29" s="126"/>
      <c r="K29" s="126"/>
      <c r="L29" s="126"/>
      <c r="M29" s="126"/>
      <c r="N29" s="125"/>
      <c r="O29" s="125"/>
      <c r="P29" s="125"/>
      <c r="Q29" s="125"/>
      <c r="R29" s="125"/>
      <c r="S29" s="125"/>
    </row>
    <row r="30" spans="1:19" s="1" customFormat="1" ht="15" x14ac:dyDescent="0.2">
      <c r="A30" s="140">
        <v>20</v>
      </c>
      <c r="B30" s="141" t="s">
        <v>194</v>
      </c>
      <c r="C30" s="142">
        <v>30477</v>
      </c>
      <c r="D30" s="143" t="s">
        <v>28</v>
      </c>
      <c r="E30" s="143">
        <v>2.66</v>
      </c>
      <c r="F30" s="142">
        <v>42736</v>
      </c>
      <c r="G30" s="143">
        <v>2.86</v>
      </c>
      <c r="H30" s="142">
        <v>43466</v>
      </c>
      <c r="I30" s="143">
        <f t="shared" si="2"/>
        <v>0.19999999999999973</v>
      </c>
      <c r="J30" s="126"/>
      <c r="K30" s="126"/>
      <c r="L30" s="126"/>
      <c r="M30" s="126"/>
      <c r="N30" s="125"/>
      <c r="O30" s="125"/>
      <c r="P30" s="125"/>
      <c r="Q30" s="125"/>
      <c r="R30" s="125"/>
      <c r="S30" s="125"/>
    </row>
    <row r="31" spans="1:19" s="1" customFormat="1" ht="15" x14ac:dyDescent="0.2">
      <c r="A31" s="160">
        <v>21</v>
      </c>
      <c r="B31" s="141" t="s">
        <v>195</v>
      </c>
      <c r="C31" s="142">
        <v>30380</v>
      </c>
      <c r="D31" s="143" t="s">
        <v>29</v>
      </c>
      <c r="E31" s="143">
        <v>2.66</v>
      </c>
      <c r="F31" s="142">
        <v>42736</v>
      </c>
      <c r="G31" s="143">
        <v>2.86</v>
      </c>
      <c r="H31" s="142">
        <v>43466</v>
      </c>
      <c r="I31" s="143">
        <f t="shared" si="2"/>
        <v>0.19999999999999973</v>
      </c>
      <c r="J31" s="126"/>
      <c r="K31" s="126"/>
      <c r="L31" s="126"/>
      <c r="M31" s="126"/>
      <c r="N31" s="125"/>
      <c r="O31" s="125"/>
      <c r="P31" s="125"/>
      <c r="Q31" s="125"/>
      <c r="R31" s="125"/>
      <c r="S31" s="125"/>
    </row>
    <row r="32" spans="1:19" s="1" customFormat="1" ht="15" x14ac:dyDescent="0.2">
      <c r="A32" s="160"/>
      <c r="B32" s="157" t="s">
        <v>196</v>
      </c>
      <c r="C32" s="163"/>
      <c r="D32" s="143"/>
      <c r="E32" s="143"/>
      <c r="F32" s="141"/>
      <c r="G32" s="143"/>
      <c r="H32" s="141"/>
      <c r="I32" s="143"/>
      <c r="J32" s="126"/>
      <c r="K32" s="126"/>
      <c r="L32" s="126"/>
      <c r="M32" s="126"/>
      <c r="N32" s="125"/>
      <c r="O32" s="125"/>
      <c r="P32" s="125"/>
      <c r="Q32" s="125"/>
      <c r="R32" s="125"/>
      <c r="S32" s="125"/>
    </row>
    <row r="33" spans="1:19" s="1" customFormat="1" ht="15" x14ac:dyDescent="0.2">
      <c r="A33" s="140">
        <v>22</v>
      </c>
      <c r="B33" s="141" t="s">
        <v>197</v>
      </c>
      <c r="C33" s="142">
        <v>31447</v>
      </c>
      <c r="D33" s="143" t="s">
        <v>28</v>
      </c>
      <c r="E33" s="143">
        <v>2.66</v>
      </c>
      <c r="F33" s="142">
        <v>42736</v>
      </c>
      <c r="G33" s="143">
        <v>2.86</v>
      </c>
      <c r="H33" s="142">
        <v>43466</v>
      </c>
      <c r="I33" s="143">
        <f t="shared" si="2"/>
        <v>0.19999999999999973</v>
      </c>
      <c r="J33" s="126"/>
      <c r="K33" s="126"/>
      <c r="L33" s="126"/>
      <c r="M33" s="126"/>
      <c r="N33" s="125"/>
      <c r="O33" s="125"/>
      <c r="P33" s="125"/>
      <c r="Q33" s="125"/>
      <c r="R33" s="125"/>
      <c r="S33" s="125"/>
    </row>
    <row r="34" spans="1:19" s="1" customFormat="1" ht="15" x14ac:dyDescent="0.2">
      <c r="A34" s="160"/>
      <c r="B34" s="157" t="s">
        <v>198</v>
      </c>
      <c r="C34" s="163"/>
      <c r="D34" s="143"/>
      <c r="E34" s="143"/>
      <c r="F34" s="141"/>
      <c r="G34" s="143"/>
      <c r="H34" s="141"/>
      <c r="I34" s="143"/>
      <c r="J34" s="126"/>
      <c r="K34" s="126"/>
      <c r="L34" s="126"/>
      <c r="M34" s="126"/>
      <c r="N34" s="125"/>
      <c r="O34" s="125"/>
      <c r="P34" s="125"/>
      <c r="Q34" s="125"/>
      <c r="R34" s="125"/>
      <c r="S34" s="125"/>
    </row>
    <row r="35" spans="1:19" s="1" customFormat="1" ht="15" x14ac:dyDescent="0.2">
      <c r="A35" s="160">
        <v>23</v>
      </c>
      <c r="B35" s="141" t="s">
        <v>199</v>
      </c>
      <c r="C35" s="142">
        <v>26873</v>
      </c>
      <c r="D35" s="143" t="s">
        <v>75</v>
      </c>
      <c r="E35" s="143">
        <v>3.66</v>
      </c>
      <c r="F35" s="142">
        <v>42401</v>
      </c>
      <c r="G35" s="143">
        <v>3.99</v>
      </c>
      <c r="H35" s="142">
        <v>43497</v>
      </c>
      <c r="I35" s="143">
        <f t="shared" si="2"/>
        <v>0.33000000000000007</v>
      </c>
      <c r="J35" s="126"/>
      <c r="K35" s="126"/>
      <c r="L35" s="126"/>
      <c r="M35" s="126"/>
      <c r="N35" s="125"/>
      <c r="O35" s="125"/>
      <c r="P35" s="125"/>
      <c r="Q35" s="125"/>
      <c r="R35" s="125"/>
      <c r="S35" s="125"/>
    </row>
    <row r="36" spans="1:19" s="1" customFormat="1" ht="15" x14ac:dyDescent="0.2">
      <c r="A36" s="140">
        <v>24</v>
      </c>
      <c r="B36" s="141" t="s">
        <v>200</v>
      </c>
      <c r="C36" s="142">
        <v>28753</v>
      </c>
      <c r="D36" s="143" t="s">
        <v>57</v>
      </c>
      <c r="E36" s="143">
        <v>3.26</v>
      </c>
      <c r="F36" s="142">
        <v>42887</v>
      </c>
      <c r="G36" s="143">
        <v>3.46</v>
      </c>
      <c r="H36" s="142">
        <v>43617</v>
      </c>
      <c r="I36" s="143">
        <f t="shared" si="2"/>
        <v>0.20000000000000018</v>
      </c>
      <c r="J36" s="126"/>
      <c r="K36" s="126"/>
      <c r="L36" s="126"/>
      <c r="M36" s="126"/>
      <c r="N36" s="125"/>
      <c r="O36" s="125"/>
      <c r="P36" s="125"/>
      <c r="Q36" s="125"/>
      <c r="R36" s="125"/>
      <c r="S36" s="125"/>
    </row>
    <row r="37" spans="1:19" s="1" customFormat="1" ht="15" x14ac:dyDescent="0.2">
      <c r="A37" s="160"/>
      <c r="B37" s="157" t="s">
        <v>201</v>
      </c>
      <c r="C37" s="163"/>
      <c r="D37" s="143"/>
      <c r="E37" s="143"/>
      <c r="F37" s="141"/>
      <c r="G37" s="143"/>
      <c r="H37" s="141"/>
      <c r="I37" s="143"/>
      <c r="J37" s="126"/>
      <c r="K37" s="126"/>
      <c r="L37" s="126"/>
      <c r="M37" s="126"/>
      <c r="N37" s="125"/>
      <c r="O37" s="125"/>
      <c r="P37" s="125"/>
      <c r="Q37" s="125"/>
      <c r="R37" s="125"/>
      <c r="S37" s="125"/>
    </row>
    <row r="38" spans="1:19" s="1" customFormat="1" ht="15" x14ac:dyDescent="0.2">
      <c r="A38" s="160">
        <v>25</v>
      </c>
      <c r="B38" s="141" t="s">
        <v>202</v>
      </c>
      <c r="C38" s="142">
        <v>28542</v>
      </c>
      <c r="D38" s="143" t="s">
        <v>25</v>
      </c>
      <c r="E38" s="143">
        <v>2.66</v>
      </c>
      <c r="F38" s="142">
        <v>42736</v>
      </c>
      <c r="G38" s="143">
        <v>2.86</v>
      </c>
      <c r="H38" s="145">
        <v>43160</v>
      </c>
      <c r="I38" s="143">
        <f t="shared" si="2"/>
        <v>0.19999999999999973</v>
      </c>
      <c r="J38" s="126"/>
      <c r="K38" s="126"/>
      <c r="L38" s="126"/>
      <c r="M38" s="126"/>
      <c r="N38" s="125"/>
      <c r="O38" s="125"/>
      <c r="P38" s="125"/>
      <c r="Q38" s="125"/>
      <c r="R38" s="125"/>
      <c r="S38" s="125"/>
    </row>
    <row r="39" spans="1:19" s="1" customFormat="1" ht="15" x14ac:dyDescent="0.2">
      <c r="A39" s="140">
        <v>26</v>
      </c>
      <c r="B39" s="141" t="s">
        <v>203</v>
      </c>
      <c r="C39" s="142">
        <v>27921</v>
      </c>
      <c r="D39" s="143" t="s">
        <v>193</v>
      </c>
      <c r="E39" s="143">
        <v>4.0599999999999996</v>
      </c>
      <c r="F39" s="142">
        <v>42736</v>
      </c>
      <c r="G39" s="143">
        <v>4.0599999999999996</v>
      </c>
      <c r="H39" s="142">
        <v>43466</v>
      </c>
      <c r="I39" s="143"/>
      <c r="J39" s="126"/>
      <c r="K39" s="126"/>
      <c r="L39" s="126"/>
      <c r="M39" s="126"/>
      <c r="N39" s="125"/>
      <c r="O39" s="125"/>
      <c r="P39" s="125"/>
      <c r="Q39" s="125"/>
      <c r="R39" s="125"/>
      <c r="S39" s="125"/>
    </row>
    <row r="40" spans="1:19" s="1" customFormat="1" ht="15" x14ac:dyDescent="0.2">
      <c r="A40" s="160"/>
      <c r="B40" s="157" t="s">
        <v>204</v>
      </c>
      <c r="C40" s="163"/>
      <c r="D40" s="143"/>
      <c r="E40" s="143"/>
      <c r="F40" s="141"/>
      <c r="G40" s="143"/>
      <c r="H40" s="141"/>
      <c r="I40" s="143"/>
      <c r="J40" s="126"/>
      <c r="K40" s="126"/>
      <c r="L40" s="126"/>
      <c r="M40" s="126"/>
      <c r="N40" s="125"/>
      <c r="O40" s="125"/>
      <c r="P40" s="125"/>
      <c r="Q40" s="125"/>
      <c r="R40" s="125"/>
      <c r="S40" s="125"/>
    </row>
    <row r="41" spans="1:19" s="1" customFormat="1" ht="15" x14ac:dyDescent="0.2">
      <c r="A41" s="160">
        <v>27</v>
      </c>
      <c r="B41" s="141" t="s">
        <v>119</v>
      </c>
      <c r="C41" s="142">
        <v>31358</v>
      </c>
      <c r="D41" s="143" t="s">
        <v>28</v>
      </c>
      <c r="E41" s="143">
        <v>2.66</v>
      </c>
      <c r="F41" s="142">
        <v>42736</v>
      </c>
      <c r="G41" s="143">
        <v>2.86</v>
      </c>
      <c r="H41" s="142">
        <v>43466</v>
      </c>
      <c r="I41" s="143">
        <f t="shared" si="2"/>
        <v>0.19999999999999973</v>
      </c>
      <c r="J41" s="126"/>
      <c r="K41" s="126"/>
      <c r="L41" s="126"/>
      <c r="M41" s="126"/>
      <c r="N41" s="125"/>
      <c r="O41" s="125"/>
      <c r="P41" s="125"/>
      <c r="Q41" s="125"/>
      <c r="R41" s="125"/>
      <c r="S41" s="125"/>
    </row>
    <row r="42" spans="1:19" s="1" customFormat="1" ht="15" x14ac:dyDescent="0.2">
      <c r="A42" s="140">
        <v>28</v>
      </c>
      <c r="B42" s="141" t="s">
        <v>205</v>
      </c>
      <c r="C42" s="142">
        <v>28216</v>
      </c>
      <c r="D42" s="143" t="s">
        <v>25</v>
      </c>
      <c r="E42" s="143">
        <v>2.66</v>
      </c>
      <c r="F42" s="142">
        <v>42736</v>
      </c>
      <c r="G42" s="143">
        <v>2.86</v>
      </c>
      <c r="H42" s="142">
        <v>43466</v>
      </c>
      <c r="I42" s="143">
        <f t="shared" si="2"/>
        <v>0.19999999999999973</v>
      </c>
      <c r="J42" s="126"/>
      <c r="K42" s="126"/>
      <c r="L42" s="126"/>
      <c r="M42" s="126"/>
      <c r="N42" s="125"/>
      <c r="O42" s="125"/>
      <c r="P42" s="125"/>
      <c r="Q42" s="125"/>
      <c r="R42" s="125"/>
      <c r="S42" s="125"/>
    </row>
    <row r="43" spans="1:19" s="1" customFormat="1" ht="15" x14ac:dyDescent="0.2">
      <c r="A43" s="160">
        <v>29</v>
      </c>
      <c r="B43" s="141" t="s">
        <v>206</v>
      </c>
      <c r="C43" s="142">
        <v>30639</v>
      </c>
      <c r="D43" s="143" t="s">
        <v>57</v>
      </c>
      <c r="E43" s="143">
        <v>2.66</v>
      </c>
      <c r="F43" s="142">
        <v>42736</v>
      </c>
      <c r="G43" s="143">
        <v>2.86</v>
      </c>
      <c r="H43" s="142">
        <v>43466</v>
      </c>
      <c r="I43" s="143">
        <f t="shared" si="2"/>
        <v>0.19999999999999973</v>
      </c>
      <c r="J43" s="126"/>
      <c r="K43" s="126"/>
      <c r="L43" s="126"/>
      <c r="M43" s="126"/>
      <c r="N43" s="125"/>
      <c r="O43" s="125"/>
      <c r="P43" s="125"/>
      <c r="Q43" s="125"/>
      <c r="R43" s="125"/>
      <c r="S43" s="125"/>
    </row>
    <row r="44" spans="1:19" s="1" customFormat="1" ht="15" x14ac:dyDescent="0.2">
      <c r="A44" s="160"/>
      <c r="B44" s="157" t="s">
        <v>207</v>
      </c>
      <c r="C44" s="158"/>
      <c r="D44" s="159"/>
      <c r="E44" s="143"/>
      <c r="F44" s="141"/>
      <c r="G44" s="143"/>
      <c r="H44" s="141"/>
      <c r="I44" s="143"/>
      <c r="J44" s="126"/>
      <c r="K44" s="126"/>
      <c r="L44" s="126"/>
      <c r="M44" s="126"/>
      <c r="N44" s="125"/>
      <c r="O44" s="125"/>
      <c r="P44" s="125"/>
      <c r="Q44" s="125"/>
      <c r="R44" s="125"/>
      <c r="S44" s="125"/>
    </row>
    <row r="45" spans="1:19" s="1" customFormat="1" ht="15" x14ac:dyDescent="0.2">
      <c r="A45" s="140">
        <v>30</v>
      </c>
      <c r="B45" s="141" t="s">
        <v>208</v>
      </c>
      <c r="C45" s="142">
        <v>30357</v>
      </c>
      <c r="D45" s="143" t="s">
        <v>28</v>
      </c>
      <c r="E45" s="143">
        <v>2.66</v>
      </c>
      <c r="F45" s="142">
        <v>42736</v>
      </c>
      <c r="G45" s="143">
        <v>2.86</v>
      </c>
      <c r="H45" s="142">
        <v>43466</v>
      </c>
      <c r="I45" s="143">
        <f t="shared" si="2"/>
        <v>0.19999999999999973</v>
      </c>
      <c r="J45" s="126"/>
      <c r="K45" s="126"/>
      <c r="L45" s="126"/>
      <c r="M45" s="126"/>
      <c r="N45" s="125"/>
      <c r="O45" s="125"/>
      <c r="P45" s="125"/>
      <c r="Q45" s="125"/>
      <c r="R45" s="125"/>
      <c r="S45" s="125"/>
    </row>
    <row r="46" spans="1:19" s="1" customFormat="1" ht="15" x14ac:dyDescent="0.2">
      <c r="A46" s="160">
        <v>31</v>
      </c>
      <c r="B46" s="141" t="s">
        <v>209</v>
      </c>
      <c r="C46" s="142">
        <v>29326</v>
      </c>
      <c r="D46" s="143" t="s">
        <v>25</v>
      </c>
      <c r="E46" s="143">
        <v>2.66</v>
      </c>
      <c r="F46" s="142">
        <v>42736</v>
      </c>
      <c r="G46" s="143">
        <v>2.86</v>
      </c>
      <c r="H46" s="142">
        <v>43466</v>
      </c>
      <c r="I46" s="143">
        <f t="shared" si="2"/>
        <v>0.19999999999999973</v>
      </c>
      <c r="J46" s="126"/>
      <c r="K46" s="126"/>
      <c r="L46" s="126"/>
      <c r="M46" s="126"/>
      <c r="N46" s="125"/>
      <c r="O46" s="125"/>
      <c r="P46" s="125"/>
      <c r="Q46" s="125"/>
      <c r="R46" s="125"/>
      <c r="S46" s="125"/>
    </row>
    <row r="47" spans="1:19" s="1" customFormat="1" ht="15" x14ac:dyDescent="0.2">
      <c r="A47" s="160"/>
      <c r="B47" s="157" t="s">
        <v>210</v>
      </c>
      <c r="C47" s="163"/>
      <c r="D47" s="143"/>
      <c r="E47" s="143"/>
      <c r="F47" s="141"/>
      <c r="G47" s="143"/>
      <c r="H47" s="141"/>
      <c r="I47" s="143"/>
      <c r="J47" s="126"/>
      <c r="K47" s="126"/>
      <c r="L47" s="126"/>
      <c r="M47" s="126"/>
      <c r="N47" s="125"/>
      <c r="O47" s="125"/>
      <c r="P47" s="125"/>
      <c r="Q47" s="125"/>
      <c r="R47" s="125"/>
      <c r="S47" s="125"/>
    </row>
    <row r="48" spans="1:19" s="1" customFormat="1" ht="15" x14ac:dyDescent="0.2">
      <c r="A48" s="140">
        <v>32</v>
      </c>
      <c r="B48" s="141" t="s">
        <v>211</v>
      </c>
      <c r="C48" s="142">
        <v>31221</v>
      </c>
      <c r="D48" s="143" t="s">
        <v>25</v>
      </c>
      <c r="E48" s="143">
        <v>2.66</v>
      </c>
      <c r="F48" s="142">
        <v>42736</v>
      </c>
      <c r="G48" s="143">
        <v>2.86</v>
      </c>
      <c r="H48" s="145">
        <v>43252</v>
      </c>
      <c r="I48" s="143">
        <f t="shared" si="2"/>
        <v>0.19999999999999973</v>
      </c>
      <c r="J48" s="126"/>
      <c r="K48" s="126"/>
      <c r="L48" s="126"/>
      <c r="M48" s="126"/>
      <c r="N48" s="125"/>
      <c r="O48" s="125"/>
      <c r="P48" s="125"/>
      <c r="Q48" s="125"/>
      <c r="R48" s="125"/>
      <c r="S48" s="125"/>
    </row>
    <row r="49" spans="1:19" s="1" customFormat="1" ht="15" x14ac:dyDescent="0.2">
      <c r="A49" s="160">
        <v>33</v>
      </c>
      <c r="B49" s="141" t="s">
        <v>212</v>
      </c>
      <c r="C49" s="142">
        <v>29744</v>
      </c>
      <c r="D49" s="143" t="s">
        <v>29</v>
      </c>
      <c r="E49" s="143">
        <v>2.66</v>
      </c>
      <c r="F49" s="142">
        <v>42736</v>
      </c>
      <c r="G49" s="143">
        <v>2.86</v>
      </c>
      <c r="H49" s="142">
        <v>43466</v>
      </c>
      <c r="I49" s="143">
        <f t="shared" si="2"/>
        <v>0.19999999999999973</v>
      </c>
      <c r="J49" s="126"/>
      <c r="K49" s="126"/>
      <c r="L49" s="126"/>
      <c r="M49" s="126"/>
      <c r="N49" s="125"/>
      <c r="O49" s="125"/>
      <c r="P49" s="125"/>
      <c r="Q49" s="125"/>
      <c r="R49" s="125"/>
      <c r="S49" s="125"/>
    </row>
    <row r="50" spans="1:19" s="1" customFormat="1" ht="15" x14ac:dyDescent="0.2">
      <c r="A50" s="140">
        <v>34</v>
      </c>
      <c r="B50" s="141" t="s">
        <v>213</v>
      </c>
      <c r="C50" s="142">
        <v>30597</v>
      </c>
      <c r="D50" s="143" t="s">
        <v>57</v>
      </c>
      <c r="E50" s="143">
        <v>2.66</v>
      </c>
      <c r="F50" s="142">
        <v>42736</v>
      </c>
      <c r="G50" s="143">
        <v>2.86</v>
      </c>
      <c r="H50" s="142">
        <v>43466</v>
      </c>
      <c r="I50" s="143">
        <f t="shared" si="2"/>
        <v>0.19999999999999973</v>
      </c>
      <c r="J50" s="126"/>
      <c r="K50" s="126"/>
      <c r="L50" s="126"/>
      <c r="M50" s="126"/>
      <c r="N50" s="125"/>
      <c r="O50" s="125"/>
      <c r="P50" s="125"/>
      <c r="Q50" s="125"/>
      <c r="R50" s="125"/>
      <c r="S50" s="125"/>
    </row>
    <row r="51" spans="1:19" s="1" customFormat="1" ht="15" x14ac:dyDescent="0.2">
      <c r="A51" s="160"/>
      <c r="B51" s="157" t="s">
        <v>214</v>
      </c>
      <c r="C51" s="158"/>
      <c r="D51" s="159"/>
      <c r="E51" s="143"/>
      <c r="F51" s="141"/>
      <c r="G51" s="143"/>
      <c r="H51" s="141"/>
      <c r="I51" s="143"/>
      <c r="J51" s="126"/>
      <c r="K51" s="126"/>
      <c r="L51" s="126"/>
      <c r="M51" s="126"/>
      <c r="N51" s="125"/>
      <c r="O51" s="125"/>
      <c r="P51" s="125"/>
      <c r="Q51" s="125"/>
      <c r="R51" s="125"/>
      <c r="S51" s="125"/>
    </row>
    <row r="52" spans="1:19" s="1" customFormat="1" ht="15" x14ac:dyDescent="0.2">
      <c r="A52" s="160">
        <v>35</v>
      </c>
      <c r="B52" s="141" t="s">
        <v>215</v>
      </c>
      <c r="C52" s="142">
        <v>31984</v>
      </c>
      <c r="D52" s="143" t="s">
        <v>29</v>
      </c>
      <c r="E52" s="143">
        <v>2.66</v>
      </c>
      <c r="F52" s="142">
        <v>42795</v>
      </c>
      <c r="G52" s="143">
        <v>2.86</v>
      </c>
      <c r="H52" s="142">
        <v>43525</v>
      </c>
      <c r="I52" s="143">
        <f t="shared" si="2"/>
        <v>0.19999999999999973</v>
      </c>
      <c r="J52" s="126"/>
      <c r="K52" s="126"/>
      <c r="L52" s="126"/>
      <c r="M52" s="126"/>
      <c r="N52" s="125"/>
      <c r="O52" s="125"/>
      <c r="P52" s="125"/>
      <c r="Q52" s="125"/>
      <c r="R52" s="125"/>
      <c r="S52" s="125"/>
    </row>
    <row r="53" spans="1:19" s="1" customFormat="1" ht="15" x14ac:dyDescent="0.2">
      <c r="A53" s="140">
        <v>36</v>
      </c>
      <c r="B53" s="141" t="s">
        <v>216</v>
      </c>
      <c r="C53" s="142">
        <v>28370</v>
      </c>
      <c r="D53" s="143" t="s">
        <v>57</v>
      </c>
      <c r="E53" s="143">
        <v>2.66</v>
      </c>
      <c r="F53" s="142">
        <v>42767</v>
      </c>
      <c r="G53" s="143">
        <v>2.86</v>
      </c>
      <c r="H53" s="142">
        <v>43497</v>
      </c>
      <c r="I53" s="143">
        <f t="shared" si="2"/>
        <v>0.19999999999999973</v>
      </c>
      <c r="J53" s="126"/>
      <c r="K53" s="126"/>
      <c r="L53" s="126"/>
      <c r="M53" s="126"/>
      <c r="N53" s="125"/>
      <c r="O53" s="125"/>
      <c r="P53" s="125"/>
      <c r="Q53" s="125"/>
      <c r="R53" s="125"/>
      <c r="S53" s="125"/>
    </row>
    <row r="54" spans="1:19" s="1" customFormat="1" ht="15" x14ac:dyDescent="0.2">
      <c r="A54" s="160"/>
      <c r="B54" s="157" t="s">
        <v>217</v>
      </c>
      <c r="C54" s="158"/>
      <c r="D54" s="159"/>
      <c r="E54" s="143"/>
      <c r="F54" s="141"/>
      <c r="G54" s="143"/>
      <c r="H54" s="141"/>
      <c r="I54" s="143"/>
      <c r="J54" s="126"/>
      <c r="K54" s="126"/>
      <c r="L54" s="126"/>
      <c r="M54" s="126"/>
      <c r="N54" s="125"/>
      <c r="O54" s="125"/>
      <c r="P54" s="125"/>
      <c r="Q54" s="125"/>
      <c r="R54" s="125"/>
      <c r="S54" s="125"/>
    </row>
    <row r="55" spans="1:19" s="1" customFormat="1" ht="17.25" customHeight="1" x14ac:dyDescent="0.2">
      <c r="A55" s="160">
        <v>37</v>
      </c>
      <c r="B55" s="141" t="s">
        <v>218</v>
      </c>
      <c r="C55" s="142">
        <v>32217</v>
      </c>
      <c r="D55" s="143" t="s">
        <v>28</v>
      </c>
      <c r="E55" s="143">
        <v>2.46</v>
      </c>
      <c r="F55" s="142">
        <v>42856</v>
      </c>
      <c r="G55" s="143">
        <v>2.66</v>
      </c>
      <c r="H55" s="145" t="s">
        <v>219</v>
      </c>
      <c r="I55" s="143">
        <f t="shared" si="2"/>
        <v>0.20000000000000018</v>
      </c>
      <c r="J55" s="126"/>
      <c r="K55" s="126"/>
      <c r="L55" s="126"/>
      <c r="M55" s="126"/>
      <c r="N55" s="125"/>
      <c r="O55" s="125"/>
      <c r="P55" s="125"/>
      <c r="Q55" s="125"/>
      <c r="R55" s="125"/>
      <c r="S55" s="125"/>
    </row>
    <row r="56" spans="1:19" s="47" customFormat="1" ht="17.25" customHeight="1" x14ac:dyDescent="0.2">
      <c r="A56" s="140">
        <v>38</v>
      </c>
      <c r="B56" s="151" t="s">
        <v>95</v>
      </c>
      <c r="C56" s="152" t="s">
        <v>96</v>
      </c>
      <c r="D56" s="153" t="s">
        <v>28</v>
      </c>
      <c r="E56" s="154">
        <v>4.0599999999999996</v>
      </c>
      <c r="F56" s="155" t="s">
        <v>125</v>
      </c>
      <c r="G56" s="119">
        <v>4.0599999999999996</v>
      </c>
      <c r="H56" s="155" t="s">
        <v>131</v>
      </c>
      <c r="I56" s="120" t="s">
        <v>34</v>
      </c>
      <c r="J56" s="41"/>
      <c r="K56" s="45"/>
      <c r="L56" s="41"/>
      <c r="M56" s="41"/>
      <c r="N56" s="41"/>
      <c r="O56" s="46"/>
      <c r="P56" s="46"/>
      <c r="Q56" s="46"/>
      <c r="R56" s="46"/>
      <c r="S56" s="41"/>
    </row>
    <row r="57" spans="1:19" s="47" customFormat="1" ht="17.25" customHeight="1" x14ac:dyDescent="0.2">
      <c r="A57" s="160">
        <v>39</v>
      </c>
      <c r="B57" s="94" t="s">
        <v>97</v>
      </c>
      <c r="C57" s="95">
        <v>31906</v>
      </c>
      <c r="D57" s="96" t="s">
        <v>25</v>
      </c>
      <c r="E57" s="127">
        <v>2.46</v>
      </c>
      <c r="F57" s="101" t="s">
        <v>126</v>
      </c>
      <c r="G57" s="119">
        <f t="shared" ref="G57:G96" si="3">E57+I57</f>
        <v>2.66</v>
      </c>
      <c r="H57" s="101" t="s">
        <v>132</v>
      </c>
      <c r="I57" s="120">
        <v>0.20000000000000018</v>
      </c>
      <c r="J57" s="41"/>
      <c r="K57" s="45"/>
      <c r="L57" s="41"/>
      <c r="M57" s="46"/>
      <c r="N57" s="41"/>
      <c r="O57" s="46"/>
      <c r="P57" s="46"/>
      <c r="Q57" s="46"/>
      <c r="R57" s="46"/>
      <c r="S57" s="41"/>
    </row>
    <row r="58" spans="1:19" s="47" customFormat="1" ht="17.25" customHeight="1" x14ac:dyDescent="0.2">
      <c r="A58" s="140">
        <v>40</v>
      </c>
      <c r="B58" s="94" t="s">
        <v>98</v>
      </c>
      <c r="C58" s="95">
        <v>25721</v>
      </c>
      <c r="D58" s="96" t="s">
        <v>57</v>
      </c>
      <c r="E58" s="128">
        <v>3.86</v>
      </c>
      <c r="F58" s="101" t="s">
        <v>127</v>
      </c>
      <c r="G58" s="119">
        <f t="shared" si="3"/>
        <v>4.0600000000000005</v>
      </c>
      <c r="H58" s="101" t="s">
        <v>133</v>
      </c>
      <c r="I58" s="120">
        <v>0.20000000000000018</v>
      </c>
      <c r="J58" s="41"/>
      <c r="K58" s="45"/>
      <c r="L58" s="41"/>
      <c r="M58" s="41"/>
      <c r="N58" s="41"/>
      <c r="O58" s="46"/>
      <c r="P58" s="46"/>
      <c r="Q58" s="46"/>
      <c r="R58" s="46"/>
      <c r="S58" s="41"/>
    </row>
    <row r="59" spans="1:19" s="47" customFormat="1" ht="17.25" customHeight="1" x14ac:dyDescent="0.2">
      <c r="A59" s="160">
        <v>41</v>
      </c>
      <c r="B59" s="94" t="s">
        <v>99</v>
      </c>
      <c r="C59" s="98" t="s">
        <v>100</v>
      </c>
      <c r="D59" s="96" t="s">
        <v>25</v>
      </c>
      <c r="E59" s="127">
        <v>3.86</v>
      </c>
      <c r="F59" s="101" t="s">
        <v>127</v>
      </c>
      <c r="G59" s="119">
        <f t="shared" si="3"/>
        <v>4.0600000000000005</v>
      </c>
      <c r="H59" s="101" t="s">
        <v>133</v>
      </c>
      <c r="I59" s="120">
        <v>0.20000000000000018</v>
      </c>
      <c r="J59" s="41"/>
      <c r="K59" s="45"/>
      <c r="L59" s="41"/>
      <c r="M59" s="46"/>
      <c r="N59" s="41"/>
      <c r="O59" s="46"/>
      <c r="P59" s="46"/>
      <c r="Q59" s="46"/>
      <c r="R59" s="46"/>
      <c r="S59" s="41"/>
    </row>
    <row r="60" spans="1:19" s="47" customFormat="1" ht="17.25" customHeight="1" x14ac:dyDescent="0.2">
      <c r="A60" s="140">
        <v>42</v>
      </c>
      <c r="B60" s="94" t="s">
        <v>101</v>
      </c>
      <c r="C60" s="129">
        <v>32462</v>
      </c>
      <c r="D60" s="96" t="s">
        <v>29</v>
      </c>
      <c r="E60" s="127">
        <v>2.46</v>
      </c>
      <c r="F60" s="101" t="s">
        <v>128</v>
      </c>
      <c r="G60" s="119">
        <f t="shared" si="3"/>
        <v>2.66</v>
      </c>
      <c r="H60" s="101" t="s">
        <v>134</v>
      </c>
      <c r="I60" s="120">
        <v>0.20000000000000018</v>
      </c>
      <c r="J60" s="41"/>
      <c r="K60" s="45"/>
      <c r="L60" s="41"/>
      <c r="M60" s="41"/>
      <c r="N60" s="41"/>
      <c r="O60" s="46"/>
      <c r="P60" s="46"/>
      <c r="Q60" s="46"/>
      <c r="R60" s="46"/>
      <c r="S60" s="41"/>
    </row>
    <row r="61" spans="1:19" s="47" customFormat="1" ht="17.25" customHeight="1" x14ac:dyDescent="0.2">
      <c r="A61" s="160">
        <v>43</v>
      </c>
      <c r="B61" s="94" t="s">
        <v>102</v>
      </c>
      <c r="C61" s="98" t="s">
        <v>103</v>
      </c>
      <c r="D61" s="96" t="s">
        <v>28</v>
      </c>
      <c r="E61" s="127">
        <v>4.0599999999999996</v>
      </c>
      <c r="F61" s="101" t="s">
        <v>127</v>
      </c>
      <c r="G61" s="119">
        <f t="shared" si="3"/>
        <v>4.26</v>
      </c>
      <c r="H61" s="101" t="s">
        <v>133</v>
      </c>
      <c r="I61" s="120">
        <v>0.20000000000000018</v>
      </c>
      <c r="J61" s="41"/>
      <c r="K61" s="45"/>
      <c r="L61" s="41"/>
      <c r="M61" s="41"/>
      <c r="N61" s="41"/>
      <c r="O61" s="46"/>
      <c r="P61" s="46"/>
      <c r="Q61" s="46"/>
      <c r="R61" s="46"/>
      <c r="S61" s="41"/>
    </row>
    <row r="62" spans="1:19" s="47" customFormat="1" ht="17.25" customHeight="1" x14ac:dyDescent="0.2">
      <c r="A62" s="140">
        <v>44</v>
      </c>
      <c r="B62" s="94" t="s">
        <v>104</v>
      </c>
      <c r="C62" s="95">
        <v>28073</v>
      </c>
      <c r="D62" s="96" t="s">
        <v>25</v>
      </c>
      <c r="E62" s="127">
        <v>3.86</v>
      </c>
      <c r="F62" s="101" t="s">
        <v>127</v>
      </c>
      <c r="G62" s="119">
        <f t="shared" si="3"/>
        <v>4.0600000000000005</v>
      </c>
      <c r="H62" s="101" t="s">
        <v>133</v>
      </c>
      <c r="I62" s="120">
        <v>0.20000000000000018</v>
      </c>
      <c r="J62" s="41"/>
      <c r="K62" s="45"/>
      <c r="L62" s="41"/>
      <c r="M62" s="41"/>
      <c r="N62" s="41"/>
      <c r="O62" s="46"/>
      <c r="P62" s="46"/>
      <c r="Q62" s="46"/>
      <c r="R62" s="46"/>
      <c r="S62" s="41"/>
    </row>
    <row r="63" spans="1:19" s="47" customFormat="1" ht="17.25" customHeight="1" x14ac:dyDescent="0.2">
      <c r="A63" s="160">
        <v>45</v>
      </c>
      <c r="B63" s="94" t="s">
        <v>105</v>
      </c>
      <c r="C63" s="95">
        <v>26035</v>
      </c>
      <c r="D63" s="96" t="s">
        <v>57</v>
      </c>
      <c r="E63" s="127">
        <v>3.86</v>
      </c>
      <c r="F63" s="101" t="s">
        <v>125</v>
      </c>
      <c r="G63" s="119">
        <f t="shared" si="3"/>
        <v>4.0600000000000005</v>
      </c>
      <c r="H63" s="101" t="s">
        <v>131</v>
      </c>
      <c r="I63" s="120">
        <v>0.20000000000000018</v>
      </c>
      <c r="J63" s="41"/>
      <c r="K63" s="45"/>
      <c r="L63" s="41"/>
      <c r="M63" s="41"/>
      <c r="N63" s="41"/>
      <c r="O63" s="46"/>
      <c r="P63" s="46"/>
      <c r="Q63" s="46"/>
      <c r="R63" s="46"/>
      <c r="S63" s="41"/>
    </row>
    <row r="64" spans="1:19" s="47" customFormat="1" ht="17.25" customHeight="1" x14ac:dyDescent="0.2">
      <c r="A64" s="140">
        <v>46</v>
      </c>
      <c r="B64" s="94" t="s">
        <v>106</v>
      </c>
      <c r="C64" s="98" t="s">
        <v>107</v>
      </c>
      <c r="D64" s="96" t="s">
        <v>28</v>
      </c>
      <c r="E64" s="127">
        <v>3.86</v>
      </c>
      <c r="F64" s="101" t="s">
        <v>127</v>
      </c>
      <c r="G64" s="119">
        <f t="shared" si="3"/>
        <v>4.0600000000000005</v>
      </c>
      <c r="H64" s="101" t="s">
        <v>133</v>
      </c>
      <c r="I64" s="120">
        <v>0.20000000000000018</v>
      </c>
      <c r="J64" s="41"/>
      <c r="K64" s="45"/>
      <c r="L64" s="41"/>
      <c r="M64" s="41"/>
      <c r="N64" s="41"/>
      <c r="O64" s="46"/>
      <c r="P64" s="46"/>
      <c r="Q64" s="46"/>
      <c r="R64" s="46"/>
      <c r="S64" s="58"/>
    </row>
    <row r="65" spans="1:19" s="47" customFormat="1" ht="17.25" customHeight="1" x14ac:dyDescent="0.2">
      <c r="A65" s="133">
        <v>1</v>
      </c>
      <c r="B65" s="94" t="s">
        <v>108</v>
      </c>
      <c r="C65" s="95">
        <v>33886</v>
      </c>
      <c r="D65" s="96" t="s">
        <v>28</v>
      </c>
      <c r="E65" s="127">
        <v>2.06</v>
      </c>
      <c r="F65" s="101" t="s">
        <v>125</v>
      </c>
      <c r="G65" s="119">
        <f t="shared" si="3"/>
        <v>2.2600000000000002</v>
      </c>
      <c r="H65" s="101" t="s">
        <v>131</v>
      </c>
      <c r="I65" s="120">
        <v>0.20000000000000018</v>
      </c>
      <c r="J65" s="41"/>
      <c r="K65" s="45"/>
      <c r="L65" s="41"/>
      <c r="M65" s="41"/>
      <c r="N65" s="41"/>
      <c r="O65" s="46"/>
      <c r="P65" s="46"/>
      <c r="Q65" s="46"/>
      <c r="R65" s="46"/>
      <c r="S65" s="58"/>
    </row>
    <row r="66" spans="1:19" s="47" customFormat="1" ht="17.25" customHeight="1" x14ac:dyDescent="0.2">
      <c r="A66" s="124">
        <v>2</v>
      </c>
      <c r="B66" s="94" t="s">
        <v>62</v>
      </c>
      <c r="C66" s="98" t="s">
        <v>109</v>
      </c>
      <c r="D66" s="96" t="s">
        <v>57</v>
      </c>
      <c r="E66" s="127">
        <v>3.86</v>
      </c>
      <c r="F66" s="101" t="s">
        <v>125</v>
      </c>
      <c r="G66" s="119">
        <f t="shared" si="3"/>
        <v>4.0600000000000005</v>
      </c>
      <c r="H66" s="101" t="s">
        <v>131</v>
      </c>
      <c r="I66" s="120">
        <v>0.20000000000000018</v>
      </c>
      <c r="J66" s="41"/>
      <c r="K66" s="45"/>
      <c r="L66" s="41"/>
      <c r="M66" s="41"/>
      <c r="N66" s="41"/>
      <c r="O66" s="46"/>
      <c r="P66" s="46"/>
      <c r="Q66" s="46"/>
      <c r="R66" s="46"/>
      <c r="S66" s="58"/>
    </row>
    <row r="67" spans="1:19" s="47" customFormat="1" ht="17.25" customHeight="1" x14ac:dyDescent="0.2">
      <c r="A67" s="124">
        <v>3</v>
      </c>
      <c r="B67" s="94" t="s">
        <v>110</v>
      </c>
      <c r="C67" s="98" t="s">
        <v>111</v>
      </c>
      <c r="D67" s="96" t="s">
        <v>28</v>
      </c>
      <c r="E67" s="127">
        <v>4.0599999999999996</v>
      </c>
      <c r="F67" s="101" t="s">
        <v>125</v>
      </c>
      <c r="G67" s="119">
        <v>4.0599999999999996</v>
      </c>
      <c r="H67" s="101" t="s">
        <v>131</v>
      </c>
      <c r="I67" s="120" t="s">
        <v>34</v>
      </c>
      <c r="J67" s="41"/>
      <c r="K67" s="45"/>
      <c r="L67" s="41"/>
      <c r="M67" s="41"/>
      <c r="N67" s="41"/>
      <c r="O67" s="46"/>
      <c r="P67" s="46"/>
      <c r="Q67" s="46"/>
      <c r="R67" s="46"/>
      <c r="S67" s="48"/>
    </row>
    <row r="68" spans="1:19" s="47" customFormat="1" ht="17.25" customHeight="1" x14ac:dyDescent="0.2">
      <c r="A68" s="124">
        <v>4</v>
      </c>
      <c r="B68" s="94" t="s">
        <v>112</v>
      </c>
      <c r="C68" s="95">
        <v>33953</v>
      </c>
      <c r="D68" s="96" t="s">
        <v>28</v>
      </c>
      <c r="E68" s="127">
        <v>2.06</v>
      </c>
      <c r="F68" s="101" t="s">
        <v>125</v>
      </c>
      <c r="G68" s="119">
        <f t="shared" si="3"/>
        <v>2.2600000000000002</v>
      </c>
      <c r="H68" s="101" t="s">
        <v>131</v>
      </c>
      <c r="I68" s="120">
        <v>0.20000000000000018</v>
      </c>
      <c r="J68" s="41"/>
      <c r="K68" s="45"/>
      <c r="L68" s="41"/>
      <c r="M68" s="41"/>
      <c r="N68" s="41"/>
      <c r="O68" s="46"/>
      <c r="P68" s="46"/>
      <c r="Q68" s="46"/>
      <c r="R68" s="46"/>
      <c r="S68" s="48"/>
    </row>
    <row r="69" spans="1:19" s="47" customFormat="1" ht="17.25" customHeight="1" x14ac:dyDescent="0.2">
      <c r="A69" s="124">
        <v>5</v>
      </c>
      <c r="B69" s="94" t="s">
        <v>113</v>
      </c>
      <c r="C69" s="98" t="s">
        <v>114</v>
      </c>
      <c r="D69" s="96" t="s">
        <v>28</v>
      </c>
      <c r="E69" s="128">
        <v>4.0599999999999996</v>
      </c>
      <c r="F69" s="101" t="s">
        <v>125</v>
      </c>
      <c r="G69" s="119">
        <f t="shared" si="3"/>
        <v>4.26</v>
      </c>
      <c r="H69" s="101" t="s">
        <v>131</v>
      </c>
      <c r="I69" s="120">
        <v>0.20000000000000018</v>
      </c>
      <c r="J69" s="41"/>
      <c r="K69" s="45"/>
      <c r="L69" s="41"/>
      <c r="M69" s="41"/>
      <c r="N69" s="41"/>
      <c r="O69" s="46"/>
      <c r="P69" s="46"/>
      <c r="Q69" s="46"/>
      <c r="R69" s="46"/>
      <c r="S69" s="48"/>
    </row>
    <row r="70" spans="1:19" s="47" customFormat="1" ht="17.25" customHeight="1" x14ac:dyDescent="0.2">
      <c r="A70" s="124">
        <v>6</v>
      </c>
      <c r="B70" s="94" t="s">
        <v>115</v>
      </c>
      <c r="C70" s="95">
        <v>26917</v>
      </c>
      <c r="D70" s="96" t="s">
        <v>25</v>
      </c>
      <c r="E70" s="127">
        <v>3.86</v>
      </c>
      <c r="F70" s="101" t="s">
        <v>127</v>
      </c>
      <c r="G70" s="119">
        <f t="shared" si="3"/>
        <v>4.0600000000000005</v>
      </c>
      <c r="H70" s="101" t="s">
        <v>133</v>
      </c>
      <c r="I70" s="120">
        <v>0.20000000000000018</v>
      </c>
      <c r="J70" s="41"/>
      <c r="K70" s="45"/>
      <c r="L70" s="41"/>
      <c r="M70" s="41"/>
      <c r="N70" s="41"/>
      <c r="O70" s="46"/>
      <c r="P70" s="46"/>
      <c r="Q70" s="46"/>
      <c r="R70" s="46"/>
      <c r="S70" s="48"/>
    </row>
    <row r="71" spans="1:19" s="47" customFormat="1" ht="17.25" customHeight="1" x14ac:dyDescent="0.2">
      <c r="A71" s="124">
        <v>7</v>
      </c>
      <c r="B71" s="94" t="s">
        <v>116</v>
      </c>
      <c r="C71" s="95">
        <v>28218</v>
      </c>
      <c r="D71" s="96" t="s">
        <v>28</v>
      </c>
      <c r="E71" s="130">
        <v>2.46</v>
      </c>
      <c r="F71" s="101" t="s">
        <v>129</v>
      </c>
      <c r="G71" s="119">
        <f t="shared" si="3"/>
        <v>2.66</v>
      </c>
      <c r="H71" s="101" t="s">
        <v>135</v>
      </c>
      <c r="I71" s="120">
        <v>0.20000000000000018</v>
      </c>
      <c r="J71" s="41"/>
      <c r="K71" s="45"/>
      <c r="L71" s="41"/>
      <c r="M71" s="41"/>
      <c r="N71" s="48"/>
      <c r="O71" s="46"/>
      <c r="P71" s="46"/>
      <c r="Q71" s="46"/>
      <c r="R71" s="46"/>
      <c r="S71" s="48"/>
    </row>
    <row r="72" spans="1:19" s="108" customFormat="1" ht="17.25" customHeight="1" x14ac:dyDescent="0.2">
      <c r="A72" s="124">
        <v>8</v>
      </c>
      <c r="B72" s="94" t="s">
        <v>117</v>
      </c>
      <c r="C72" s="98" t="s">
        <v>118</v>
      </c>
      <c r="D72" s="96" t="s">
        <v>75</v>
      </c>
      <c r="E72" s="128">
        <v>4.32</v>
      </c>
      <c r="F72" s="101" t="s">
        <v>125</v>
      </c>
      <c r="G72" s="119">
        <f t="shared" si="3"/>
        <v>4.6500000000000004</v>
      </c>
      <c r="H72" s="101" t="s">
        <v>131</v>
      </c>
      <c r="I72" s="120">
        <v>0.33</v>
      </c>
      <c r="J72" s="56"/>
      <c r="K72" s="45"/>
      <c r="L72" s="50"/>
      <c r="M72" s="51"/>
      <c r="N72" s="57"/>
      <c r="O72" s="46"/>
      <c r="P72" s="46"/>
      <c r="Q72" s="46"/>
      <c r="R72" s="46"/>
      <c r="S72" s="113"/>
    </row>
    <row r="73" spans="1:19" s="1" customFormat="1" ht="17.25" customHeight="1" x14ac:dyDescent="0.2">
      <c r="A73" s="124">
        <v>9</v>
      </c>
      <c r="B73" s="94" t="s">
        <v>120</v>
      </c>
      <c r="C73" s="95" t="s">
        <v>121</v>
      </c>
      <c r="D73" s="96" t="s">
        <v>25</v>
      </c>
      <c r="E73" s="128">
        <v>3.86</v>
      </c>
      <c r="F73" s="101" t="s">
        <v>125</v>
      </c>
      <c r="G73" s="119">
        <f t="shared" si="3"/>
        <v>4.0600000000000005</v>
      </c>
      <c r="H73" s="101" t="s">
        <v>131</v>
      </c>
      <c r="I73" s="120">
        <v>0.20000000000000018</v>
      </c>
      <c r="J73" s="56"/>
      <c r="K73" s="45"/>
      <c r="L73" s="50"/>
      <c r="M73" s="51"/>
      <c r="N73" s="57"/>
      <c r="O73" s="46"/>
      <c r="P73" s="46"/>
      <c r="Q73" s="46"/>
      <c r="R73" s="46"/>
      <c r="S73" s="91"/>
    </row>
    <row r="74" spans="1:19" s="1" customFormat="1" ht="17.25" customHeight="1" x14ac:dyDescent="0.2">
      <c r="A74" s="124">
        <v>10</v>
      </c>
      <c r="B74" s="94" t="s">
        <v>122</v>
      </c>
      <c r="C74" s="95">
        <v>32545</v>
      </c>
      <c r="D74" s="96" t="s">
        <v>28</v>
      </c>
      <c r="E74" s="128">
        <v>2.06</v>
      </c>
      <c r="F74" s="101" t="s">
        <v>125</v>
      </c>
      <c r="G74" s="119">
        <f t="shared" si="3"/>
        <v>2.2600000000000002</v>
      </c>
      <c r="H74" s="101" t="s">
        <v>131</v>
      </c>
      <c r="I74" s="179">
        <v>0.20000000000000018</v>
      </c>
      <c r="J74" s="56"/>
      <c r="K74" s="45"/>
      <c r="L74" s="50"/>
      <c r="M74" s="51"/>
      <c r="N74" s="59"/>
      <c r="O74" s="46"/>
      <c r="P74" s="46"/>
      <c r="Q74" s="46"/>
      <c r="R74" s="46"/>
      <c r="S74" s="91"/>
    </row>
    <row r="75" spans="1:19" s="1" customFormat="1" ht="17.25" customHeight="1" x14ac:dyDescent="0.2">
      <c r="A75" s="124">
        <v>11</v>
      </c>
      <c r="B75" s="94" t="s">
        <v>123</v>
      </c>
      <c r="C75" s="98" t="s">
        <v>124</v>
      </c>
      <c r="D75" s="96" t="s">
        <v>57</v>
      </c>
      <c r="E75" s="131">
        <v>4.0599999999999996</v>
      </c>
      <c r="F75" s="101" t="s">
        <v>130</v>
      </c>
      <c r="G75" s="119">
        <f t="shared" si="3"/>
        <v>4.26</v>
      </c>
      <c r="H75" s="101" t="s">
        <v>136</v>
      </c>
      <c r="I75" s="179">
        <v>0.20000000000000018</v>
      </c>
      <c r="J75" s="62"/>
      <c r="K75" s="45"/>
      <c r="L75" s="63"/>
      <c r="M75" s="63"/>
      <c r="N75" s="63"/>
      <c r="O75" s="46"/>
      <c r="P75" s="46"/>
      <c r="Q75" s="46"/>
      <c r="R75" s="46"/>
      <c r="S75" s="91"/>
    </row>
    <row r="76" spans="1:19" s="1" customFormat="1" ht="17.25" customHeight="1" x14ac:dyDescent="0.2">
      <c r="A76" s="124">
        <v>12</v>
      </c>
      <c r="B76" s="89" t="s">
        <v>137</v>
      </c>
      <c r="C76" s="88" t="s">
        <v>138</v>
      </c>
      <c r="D76" s="88">
        <v>6032</v>
      </c>
      <c r="E76" s="99">
        <v>2.86</v>
      </c>
      <c r="F76" s="101" t="s">
        <v>222</v>
      </c>
      <c r="G76" s="119">
        <f t="shared" si="3"/>
        <v>3.06</v>
      </c>
      <c r="H76" s="101" t="s">
        <v>223</v>
      </c>
      <c r="I76" s="179">
        <v>0.2</v>
      </c>
      <c r="J76" s="62"/>
      <c r="K76" s="45"/>
      <c r="L76" s="63"/>
      <c r="M76" s="46"/>
      <c r="N76" s="63"/>
      <c r="O76" s="46"/>
      <c r="P76" s="46"/>
      <c r="Q76" s="46"/>
      <c r="R76" s="46"/>
      <c r="S76" s="91"/>
    </row>
    <row r="77" spans="1:19" s="1" customFormat="1" ht="17.25" customHeight="1" x14ac:dyDescent="0.2">
      <c r="A77" s="124">
        <v>13</v>
      </c>
      <c r="B77" s="89" t="s">
        <v>139</v>
      </c>
      <c r="C77" s="100">
        <v>26368</v>
      </c>
      <c r="D77" s="134" t="s">
        <v>52</v>
      </c>
      <c r="E77" s="99">
        <v>2.91</v>
      </c>
      <c r="F77" s="107">
        <v>42917</v>
      </c>
      <c r="G77" s="119">
        <f t="shared" si="3"/>
        <v>3.1100000000000003</v>
      </c>
      <c r="H77" s="107">
        <v>43647</v>
      </c>
      <c r="I77" s="179">
        <v>0.2</v>
      </c>
      <c r="J77" s="33"/>
      <c r="K77" s="27"/>
      <c r="L77" s="48"/>
      <c r="M77" s="48"/>
      <c r="N77" s="33"/>
      <c r="O77" s="32"/>
      <c r="P77" s="31"/>
      <c r="Q77" s="29"/>
      <c r="R77" s="26"/>
      <c r="S77" s="91"/>
    </row>
    <row r="78" spans="1:19" s="1" customFormat="1" ht="17.25" customHeight="1" x14ac:dyDescent="0.2">
      <c r="A78" s="124">
        <v>14</v>
      </c>
      <c r="B78" s="89" t="s">
        <v>140</v>
      </c>
      <c r="C78" s="100">
        <v>32633</v>
      </c>
      <c r="D78" s="88" t="s">
        <v>25</v>
      </c>
      <c r="E78" s="135">
        <v>2.66</v>
      </c>
      <c r="F78" s="180">
        <v>43070</v>
      </c>
      <c r="G78" s="119">
        <f t="shared" si="3"/>
        <v>2.8600000000000003</v>
      </c>
      <c r="H78" s="180">
        <v>43800</v>
      </c>
      <c r="I78" s="179">
        <v>0.2</v>
      </c>
      <c r="J78" s="31"/>
      <c r="K78" s="27"/>
      <c r="L78" s="48"/>
      <c r="M78" s="48"/>
      <c r="N78" s="31"/>
      <c r="O78" s="32"/>
      <c r="P78" s="31"/>
      <c r="Q78" s="29"/>
      <c r="R78" s="26"/>
      <c r="S78" s="91"/>
    </row>
    <row r="79" spans="1:19" s="1" customFormat="1" ht="17.25" customHeight="1" x14ac:dyDescent="0.2">
      <c r="A79" s="124">
        <v>15</v>
      </c>
      <c r="B79" s="89" t="s">
        <v>141</v>
      </c>
      <c r="C79" s="88" t="s">
        <v>142</v>
      </c>
      <c r="D79" s="88" t="s">
        <v>28</v>
      </c>
      <c r="E79" s="99">
        <v>2.66</v>
      </c>
      <c r="F79" s="180">
        <v>43070</v>
      </c>
      <c r="G79" s="119">
        <f t="shared" si="3"/>
        <v>2.8600000000000003</v>
      </c>
      <c r="H79" s="180">
        <v>43800</v>
      </c>
      <c r="I79" s="179">
        <v>0.2</v>
      </c>
      <c r="J79" s="33"/>
      <c r="K79" s="27"/>
      <c r="L79" s="48"/>
      <c r="M79" s="48"/>
      <c r="N79" s="31"/>
      <c r="O79" s="32"/>
      <c r="P79" s="31"/>
      <c r="Q79" s="29"/>
      <c r="R79" s="26"/>
      <c r="S79" s="91"/>
    </row>
    <row r="80" spans="1:19" s="1" customFormat="1" ht="17.25" customHeight="1" x14ac:dyDescent="0.2">
      <c r="A80" s="124">
        <v>16</v>
      </c>
      <c r="B80" s="89" t="s">
        <v>143</v>
      </c>
      <c r="C80" s="100">
        <v>32180</v>
      </c>
      <c r="D80" s="88" t="s">
        <v>25</v>
      </c>
      <c r="E80" s="99">
        <v>2.66</v>
      </c>
      <c r="F80" s="180">
        <v>43070</v>
      </c>
      <c r="G80" s="119">
        <f t="shared" si="3"/>
        <v>2.8600000000000003</v>
      </c>
      <c r="H80" s="180">
        <v>43800</v>
      </c>
      <c r="I80" s="179">
        <v>0.2</v>
      </c>
      <c r="J80" s="110"/>
      <c r="K80" s="110"/>
      <c r="L80" s="110"/>
      <c r="M80" s="110"/>
      <c r="N80" s="110"/>
      <c r="O80" s="110"/>
      <c r="P80" s="113"/>
      <c r="Q80" s="110"/>
      <c r="R80" s="110"/>
      <c r="S80" s="91"/>
    </row>
    <row r="81" spans="1:19" s="1" customFormat="1" ht="17.25" customHeight="1" x14ac:dyDescent="0.2">
      <c r="A81" s="124">
        <v>17</v>
      </c>
      <c r="B81" s="89" t="s">
        <v>144</v>
      </c>
      <c r="C81" s="88" t="s">
        <v>145</v>
      </c>
      <c r="D81" s="88" t="s">
        <v>25</v>
      </c>
      <c r="E81" s="99">
        <v>3.86</v>
      </c>
      <c r="F81" s="180">
        <v>43070</v>
      </c>
      <c r="G81" s="119">
        <f t="shared" si="3"/>
        <v>4.0599999999999996</v>
      </c>
      <c r="H81" s="180">
        <v>43800</v>
      </c>
      <c r="I81" s="179">
        <v>0.2</v>
      </c>
      <c r="J81" s="88"/>
      <c r="K81" s="88"/>
      <c r="L81" s="88"/>
      <c r="M81" s="88"/>
      <c r="N81" s="88"/>
      <c r="O81" s="88"/>
      <c r="P81" s="91"/>
      <c r="Q81" s="88"/>
      <c r="R81" s="88"/>
      <c r="S81" s="91"/>
    </row>
    <row r="82" spans="1:19" s="1" customFormat="1" ht="17.25" customHeight="1" x14ac:dyDescent="0.2">
      <c r="A82" s="124">
        <v>18</v>
      </c>
      <c r="B82" s="89" t="s">
        <v>146</v>
      </c>
      <c r="C82" s="88" t="s">
        <v>147</v>
      </c>
      <c r="D82" s="88" t="s">
        <v>25</v>
      </c>
      <c r="E82" s="99">
        <v>3.86</v>
      </c>
      <c r="F82" s="180">
        <v>43070</v>
      </c>
      <c r="G82" s="119">
        <f t="shared" si="3"/>
        <v>4.0599999999999996</v>
      </c>
      <c r="H82" s="180">
        <v>43800</v>
      </c>
      <c r="I82" s="179">
        <v>0.2</v>
      </c>
      <c r="J82" s="88"/>
      <c r="K82" s="88"/>
      <c r="L82" s="88"/>
      <c r="M82" s="88"/>
      <c r="N82" s="88"/>
      <c r="O82" s="88"/>
      <c r="P82" s="91"/>
      <c r="Q82" s="88"/>
      <c r="R82" s="88"/>
      <c r="S82" s="91"/>
    </row>
    <row r="83" spans="1:19" s="1" customFormat="1" ht="17.25" customHeight="1" x14ac:dyDescent="0.2">
      <c r="A83" s="124">
        <v>19</v>
      </c>
      <c r="B83" s="89" t="s">
        <v>148</v>
      </c>
      <c r="C83" s="88" t="s">
        <v>149</v>
      </c>
      <c r="D83" s="88" t="s">
        <v>28</v>
      </c>
      <c r="E83" s="99">
        <v>2.46</v>
      </c>
      <c r="F83" s="180">
        <v>43070</v>
      </c>
      <c r="G83" s="119">
        <f t="shared" si="3"/>
        <v>2.66</v>
      </c>
      <c r="H83" s="180">
        <v>43800</v>
      </c>
      <c r="I83" s="179">
        <v>0.2</v>
      </c>
      <c r="J83" s="88"/>
      <c r="K83" s="88"/>
      <c r="L83" s="88"/>
      <c r="M83" s="88"/>
      <c r="N83" s="88"/>
      <c r="O83" s="88"/>
      <c r="P83" s="91"/>
      <c r="Q83" s="88"/>
      <c r="R83" s="88"/>
      <c r="S83" s="91"/>
    </row>
    <row r="84" spans="1:19" s="1" customFormat="1" ht="17.25" customHeight="1" x14ac:dyDescent="0.2">
      <c r="A84" s="124">
        <v>20</v>
      </c>
      <c r="B84" s="89" t="s">
        <v>110</v>
      </c>
      <c r="C84" s="88" t="s">
        <v>150</v>
      </c>
      <c r="D84" s="88" t="s">
        <v>25</v>
      </c>
      <c r="E84" s="99">
        <v>2.46</v>
      </c>
      <c r="F84" s="180">
        <v>43070</v>
      </c>
      <c r="G84" s="119">
        <f t="shared" si="3"/>
        <v>2.66</v>
      </c>
      <c r="H84" s="180">
        <v>43800</v>
      </c>
      <c r="I84" s="179">
        <v>0.2</v>
      </c>
      <c r="J84" s="88"/>
      <c r="K84" s="88"/>
      <c r="L84" s="88"/>
      <c r="M84" s="88"/>
      <c r="N84" s="88"/>
      <c r="O84" s="88"/>
      <c r="P84" s="91"/>
      <c r="Q84" s="88"/>
      <c r="R84" s="88"/>
      <c r="S84" s="91"/>
    </row>
    <row r="85" spans="1:19" s="1" customFormat="1" ht="17.25" customHeight="1" x14ac:dyDescent="0.2">
      <c r="A85" s="124">
        <v>21</v>
      </c>
      <c r="B85" s="89" t="s">
        <v>151</v>
      </c>
      <c r="C85" s="88" t="s">
        <v>152</v>
      </c>
      <c r="D85" s="88" t="s">
        <v>28</v>
      </c>
      <c r="E85" s="99">
        <v>2.46</v>
      </c>
      <c r="F85" s="180">
        <v>43070</v>
      </c>
      <c r="G85" s="119">
        <f t="shared" si="3"/>
        <v>2.66</v>
      </c>
      <c r="H85" s="180">
        <v>43800</v>
      </c>
      <c r="I85" s="179">
        <v>0.2</v>
      </c>
      <c r="J85" s="88"/>
      <c r="K85" s="88"/>
      <c r="L85" s="88"/>
      <c r="M85" s="88"/>
      <c r="N85" s="88"/>
      <c r="O85" s="88"/>
      <c r="P85" s="91"/>
      <c r="Q85" s="88"/>
      <c r="R85" s="88"/>
      <c r="S85" s="91"/>
    </row>
    <row r="86" spans="1:19" s="1" customFormat="1" ht="17.25" customHeight="1" x14ac:dyDescent="0.2">
      <c r="A86" s="124">
        <v>22</v>
      </c>
      <c r="B86" s="89" t="s">
        <v>153</v>
      </c>
      <c r="C86" s="88" t="s">
        <v>154</v>
      </c>
      <c r="D86" s="88" t="s">
        <v>28</v>
      </c>
      <c r="E86" s="99">
        <v>2.46</v>
      </c>
      <c r="F86" s="180">
        <v>43070</v>
      </c>
      <c r="G86" s="119">
        <f t="shared" si="3"/>
        <v>2.66</v>
      </c>
      <c r="H86" s="180">
        <v>43800</v>
      </c>
      <c r="I86" s="179">
        <v>0.2</v>
      </c>
      <c r="J86" s="88"/>
      <c r="K86" s="88"/>
      <c r="L86" s="88"/>
      <c r="M86" s="88"/>
      <c r="N86" s="88"/>
      <c r="O86" s="88"/>
      <c r="P86" s="91"/>
      <c r="Q86" s="88"/>
      <c r="R86" s="88"/>
      <c r="S86" s="91"/>
    </row>
    <row r="87" spans="1:19" s="1" customFormat="1" ht="17.25" customHeight="1" x14ac:dyDescent="0.2">
      <c r="A87" s="124">
        <v>23</v>
      </c>
      <c r="B87" s="89" t="s">
        <v>155</v>
      </c>
      <c r="C87" s="100">
        <v>32451</v>
      </c>
      <c r="D87" s="88" t="s">
        <v>52</v>
      </c>
      <c r="E87" s="99">
        <v>2.46</v>
      </c>
      <c r="F87" s="180">
        <v>43070</v>
      </c>
      <c r="G87" s="119">
        <f t="shared" si="3"/>
        <v>2.66</v>
      </c>
      <c r="H87" s="180">
        <v>43800</v>
      </c>
      <c r="I87" s="179">
        <v>0.2</v>
      </c>
      <c r="J87" s="88"/>
      <c r="K87" s="88"/>
      <c r="L87" s="88"/>
      <c r="M87" s="88"/>
      <c r="N87" s="88"/>
      <c r="O87" s="88"/>
      <c r="P87" s="91"/>
      <c r="Q87" s="88"/>
      <c r="R87" s="88"/>
      <c r="S87" s="91"/>
    </row>
    <row r="88" spans="1:19" ht="17.25" customHeight="1" x14ac:dyDescent="0.25">
      <c r="A88" s="124">
        <v>24</v>
      </c>
      <c r="B88" s="89" t="s">
        <v>156</v>
      </c>
      <c r="C88" s="88" t="s">
        <v>157</v>
      </c>
      <c r="D88" s="88" t="s">
        <v>52</v>
      </c>
      <c r="E88" s="99">
        <v>2.46</v>
      </c>
      <c r="F88" s="180">
        <v>43070</v>
      </c>
      <c r="G88" s="119">
        <f t="shared" si="3"/>
        <v>2.66</v>
      </c>
      <c r="H88" s="180">
        <v>43800</v>
      </c>
      <c r="I88" s="179">
        <v>0.2</v>
      </c>
      <c r="J88" s="88"/>
      <c r="K88" s="88"/>
      <c r="L88" s="88"/>
      <c r="M88" s="88"/>
      <c r="N88" s="88"/>
      <c r="O88" s="88"/>
      <c r="P88" s="91"/>
      <c r="Q88" s="88"/>
      <c r="R88" s="88"/>
      <c r="S88" s="164"/>
    </row>
    <row r="89" spans="1:19" ht="17.25" customHeight="1" x14ac:dyDescent="0.25">
      <c r="A89" s="124">
        <v>25</v>
      </c>
      <c r="B89" s="89" t="s">
        <v>158</v>
      </c>
      <c r="C89" s="88" t="s">
        <v>159</v>
      </c>
      <c r="D89" s="88" t="s">
        <v>71</v>
      </c>
      <c r="E89" s="135">
        <v>4.32</v>
      </c>
      <c r="F89" s="180">
        <v>43070</v>
      </c>
      <c r="G89" s="119">
        <f t="shared" si="3"/>
        <v>4.6500000000000004</v>
      </c>
      <c r="H89" s="180">
        <v>44166</v>
      </c>
      <c r="I89" s="179">
        <v>0.33</v>
      </c>
      <c r="J89" s="88"/>
      <c r="K89" s="88"/>
      <c r="L89" s="88"/>
      <c r="M89" s="88"/>
      <c r="N89" s="88"/>
      <c r="O89" s="88"/>
      <c r="P89" s="91"/>
      <c r="Q89" s="88"/>
      <c r="R89" s="88"/>
      <c r="S89" s="14"/>
    </row>
    <row r="90" spans="1:19" ht="17.25" customHeight="1" x14ac:dyDescent="0.25">
      <c r="A90" s="124">
        <v>26</v>
      </c>
      <c r="B90" s="89" t="s">
        <v>160</v>
      </c>
      <c r="C90" s="88" t="s">
        <v>161</v>
      </c>
      <c r="D90" s="88" t="s">
        <v>71</v>
      </c>
      <c r="E90" s="99">
        <v>4.6500000000000004</v>
      </c>
      <c r="F90" s="180">
        <v>43009</v>
      </c>
      <c r="G90" s="119">
        <f t="shared" si="3"/>
        <v>4.9800000000000004</v>
      </c>
      <c r="H90" s="180">
        <v>44105</v>
      </c>
      <c r="I90" s="179">
        <v>0.33</v>
      </c>
      <c r="J90" s="88"/>
      <c r="K90" s="88"/>
      <c r="L90" s="88"/>
      <c r="M90" s="88"/>
      <c r="N90" s="88"/>
      <c r="O90" s="88"/>
      <c r="P90" s="91"/>
      <c r="Q90" s="88"/>
      <c r="R90" s="88"/>
      <c r="S90" s="14"/>
    </row>
    <row r="91" spans="1:19" ht="17.25" customHeight="1" x14ac:dyDescent="0.2">
      <c r="A91" s="124">
        <v>27</v>
      </c>
      <c r="B91" s="89" t="s">
        <v>162</v>
      </c>
      <c r="C91" s="100">
        <v>30189</v>
      </c>
      <c r="D91" s="88" t="s">
        <v>75</v>
      </c>
      <c r="E91" s="99">
        <v>3.33</v>
      </c>
      <c r="F91" s="180">
        <v>43040</v>
      </c>
      <c r="G91" s="119">
        <f t="shared" si="3"/>
        <v>3.5300000000000002</v>
      </c>
      <c r="H91" s="180">
        <v>43770</v>
      </c>
      <c r="I91" s="179">
        <v>0.2</v>
      </c>
      <c r="J91" s="88"/>
      <c r="K91" s="88"/>
      <c r="L91" s="88"/>
      <c r="M91" s="88"/>
      <c r="N91" s="88"/>
      <c r="O91" s="88"/>
      <c r="P91" s="91"/>
      <c r="Q91" s="88"/>
      <c r="R91" s="88"/>
      <c r="S91" s="165"/>
    </row>
    <row r="92" spans="1:19" ht="17.25" customHeight="1" x14ac:dyDescent="0.2">
      <c r="A92" s="124">
        <v>28</v>
      </c>
      <c r="B92" s="89" t="s">
        <v>163</v>
      </c>
      <c r="C92" s="100">
        <v>31390</v>
      </c>
      <c r="D92" s="88" t="s">
        <v>25</v>
      </c>
      <c r="E92" s="135">
        <v>2.86</v>
      </c>
      <c r="F92" s="180">
        <v>43009</v>
      </c>
      <c r="G92" s="119">
        <f t="shared" si="3"/>
        <v>3.06</v>
      </c>
      <c r="H92" s="180">
        <v>43739</v>
      </c>
      <c r="I92" s="179">
        <v>0.2</v>
      </c>
      <c r="J92" s="88"/>
      <c r="K92" s="88"/>
      <c r="L92" s="88"/>
      <c r="M92" s="88"/>
      <c r="N92" s="88"/>
      <c r="O92" s="88"/>
      <c r="P92" s="91"/>
      <c r="Q92" s="88"/>
      <c r="R92" s="88"/>
      <c r="S92" s="165"/>
    </row>
    <row r="93" spans="1:19" ht="17.25" customHeight="1" x14ac:dyDescent="0.2">
      <c r="A93" s="124">
        <v>29</v>
      </c>
      <c r="B93" s="89" t="s">
        <v>164</v>
      </c>
      <c r="C93" s="100">
        <v>32051</v>
      </c>
      <c r="D93" s="88" t="s">
        <v>25</v>
      </c>
      <c r="E93" s="135">
        <v>2.86</v>
      </c>
      <c r="F93" s="180">
        <v>43009</v>
      </c>
      <c r="G93" s="119">
        <f t="shared" si="3"/>
        <v>3.06</v>
      </c>
      <c r="H93" s="180">
        <v>43739</v>
      </c>
      <c r="I93" s="179">
        <v>0.2</v>
      </c>
      <c r="J93" s="88"/>
      <c r="K93" s="88"/>
      <c r="L93" s="88"/>
      <c r="M93" s="88"/>
      <c r="N93" s="88"/>
      <c r="O93" s="88"/>
      <c r="P93" s="91"/>
      <c r="Q93" s="88"/>
      <c r="R93" s="88"/>
      <c r="S93" s="165"/>
    </row>
    <row r="94" spans="1:19" ht="17.25" customHeight="1" x14ac:dyDescent="0.2">
      <c r="A94" s="124">
        <v>30</v>
      </c>
      <c r="B94" s="89" t="s">
        <v>165</v>
      </c>
      <c r="C94" s="100">
        <v>26378</v>
      </c>
      <c r="D94" s="88" t="s">
        <v>25</v>
      </c>
      <c r="E94" s="99">
        <v>2.66</v>
      </c>
      <c r="F94" s="180">
        <v>43040</v>
      </c>
      <c r="G94" s="119">
        <f t="shared" si="3"/>
        <v>2.8600000000000003</v>
      </c>
      <c r="H94" s="180">
        <v>43770</v>
      </c>
      <c r="I94" s="179">
        <v>0.2</v>
      </c>
      <c r="J94" s="88"/>
      <c r="K94" s="88"/>
      <c r="L94" s="88"/>
      <c r="M94" s="88"/>
      <c r="N94" s="88"/>
      <c r="O94" s="88"/>
      <c r="P94" s="91"/>
      <c r="Q94" s="88"/>
      <c r="R94" s="88"/>
      <c r="S94" s="165"/>
    </row>
    <row r="95" spans="1:19" ht="17.25" customHeight="1" x14ac:dyDescent="0.2">
      <c r="A95" s="124">
        <v>31</v>
      </c>
      <c r="B95" s="89" t="s">
        <v>166</v>
      </c>
      <c r="C95" s="100">
        <v>32139</v>
      </c>
      <c r="D95" s="88" t="s">
        <v>28</v>
      </c>
      <c r="E95" s="99">
        <v>2.66</v>
      </c>
      <c r="F95" s="180">
        <v>43040</v>
      </c>
      <c r="G95" s="119">
        <f t="shared" si="3"/>
        <v>2.8600000000000003</v>
      </c>
      <c r="H95" s="180">
        <v>43770</v>
      </c>
      <c r="I95" s="179">
        <v>0.2</v>
      </c>
      <c r="J95" s="166"/>
      <c r="K95" s="167"/>
      <c r="L95" s="168"/>
      <c r="M95" s="167"/>
      <c r="N95" s="168"/>
      <c r="O95" s="167"/>
      <c r="P95" s="167"/>
      <c r="Q95" s="167"/>
      <c r="R95" s="169"/>
      <c r="S95" s="165"/>
    </row>
    <row r="96" spans="1:19" ht="17.25" customHeight="1" x14ac:dyDescent="0.25">
      <c r="A96" s="124">
        <v>32</v>
      </c>
      <c r="B96" s="136" t="s">
        <v>167</v>
      </c>
      <c r="C96" s="137">
        <v>30675</v>
      </c>
      <c r="D96" s="138" t="s">
        <v>28</v>
      </c>
      <c r="E96" s="139">
        <v>2.66</v>
      </c>
      <c r="F96" s="180">
        <v>43040</v>
      </c>
      <c r="G96" s="119">
        <f t="shared" si="3"/>
        <v>2.8600000000000003</v>
      </c>
      <c r="H96" s="180">
        <v>43770</v>
      </c>
      <c r="I96" s="179">
        <v>0.2</v>
      </c>
      <c r="J96" s="164"/>
      <c r="K96" s="164"/>
      <c r="L96" s="164"/>
      <c r="M96" s="164"/>
      <c r="N96" s="164"/>
      <c r="O96" s="164"/>
      <c r="P96" s="164"/>
      <c r="Q96" s="164"/>
      <c r="R96" s="164"/>
      <c r="S96" s="170"/>
    </row>
    <row r="97" spans="1:19" ht="17.25" customHeight="1" x14ac:dyDescent="0.25">
      <c r="A97" s="124">
        <v>33</v>
      </c>
      <c r="B97" s="116" t="s">
        <v>23</v>
      </c>
      <c r="C97" s="117" t="s">
        <v>24</v>
      </c>
      <c r="D97" s="115" t="s">
        <v>25</v>
      </c>
      <c r="E97" s="115">
        <v>3.26</v>
      </c>
      <c r="F97" s="118">
        <v>43160</v>
      </c>
      <c r="G97" s="119">
        <f>E97+I97</f>
        <v>3.46</v>
      </c>
      <c r="H97" s="118">
        <v>43891</v>
      </c>
      <c r="I97" s="120">
        <v>0.20000000000000018</v>
      </c>
      <c r="J97" s="171"/>
      <c r="K97" s="171"/>
      <c r="L97" s="172"/>
      <c r="M97" s="172"/>
      <c r="N97" s="172"/>
      <c r="O97" s="172"/>
      <c r="P97" s="172"/>
      <c r="Q97" s="172"/>
      <c r="R97" s="172"/>
      <c r="S97" s="165"/>
    </row>
    <row r="98" spans="1:19" ht="17.25" customHeight="1" x14ac:dyDescent="0.25">
      <c r="A98" s="124">
        <v>34</v>
      </c>
      <c r="B98" s="14" t="s">
        <v>26</v>
      </c>
      <c r="C98" s="42" t="s">
        <v>27</v>
      </c>
      <c r="D98" s="41" t="s">
        <v>28</v>
      </c>
      <c r="E98" s="41">
        <v>4.0599999999999996</v>
      </c>
      <c r="F98" s="43">
        <v>43101</v>
      </c>
      <c r="G98" s="45">
        <f>E98+I98</f>
        <v>4.0599999999999996</v>
      </c>
      <c r="H98" s="43">
        <v>43831</v>
      </c>
      <c r="I98" s="44"/>
      <c r="J98" s="173"/>
      <c r="K98" s="14"/>
      <c r="L98" s="174"/>
      <c r="M98" s="173"/>
      <c r="N98" s="175"/>
      <c r="O98" s="173"/>
      <c r="P98" s="14"/>
      <c r="Q98" s="168"/>
      <c r="R98" s="14"/>
      <c r="S98" s="165"/>
    </row>
    <row r="99" spans="1:19" ht="17.25" customHeight="1" x14ac:dyDescent="0.25">
      <c r="A99" s="124">
        <v>35</v>
      </c>
      <c r="B99" s="14" t="s">
        <v>23</v>
      </c>
      <c r="C99" s="43">
        <v>29992</v>
      </c>
      <c r="D99" s="41" t="s">
        <v>29</v>
      </c>
      <c r="E99" s="41">
        <v>2.86</v>
      </c>
      <c r="F99" s="43">
        <v>43253</v>
      </c>
      <c r="G99" s="45">
        <f>E99+I99</f>
        <v>3.06</v>
      </c>
      <c r="H99" s="43" t="s">
        <v>72</v>
      </c>
      <c r="I99" s="44">
        <v>0.20000000000000018</v>
      </c>
      <c r="J99" s="165"/>
      <c r="K99" s="165"/>
      <c r="L99" s="165"/>
      <c r="M99" s="165"/>
      <c r="N99" s="165"/>
      <c r="O99" s="165"/>
      <c r="P99" s="165"/>
      <c r="Q99" s="165"/>
      <c r="R99" s="165"/>
      <c r="S99" s="165"/>
    </row>
    <row r="100" spans="1:19" ht="17.25" customHeight="1" x14ac:dyDescent="0.25">
      <c r="A100" s="124">
        <v>36</v>
      </c>
      <c r="B100" s="14" t="s">
        <v>30</v>
      </c>
      <c r="C100" s="42" t="s">
        <v>31</v>
      </c>
      <c r="D100" s="41" t="s">
        <v>28</v>
      </c>
      <c r="E100" s="41">
        <v>4.0599999999999996</v>
      </c>
      <c r="F100" s="43">
        <v>43101</v>
      </c>
      <c r="G100" s="45">
        <f>E100+I100</f>
        <v>4.0599999999999996</v>
      </c>
      <c r="H100" s="43" t="s">
        <v>73</v>
      </c>
      <c r="I100" s="44"/>
      <c r="J100" s="165"/>
      <c r="K100" s="165"/>
      <c r="L100" s="165"/>
      <c r="M100" s="165"/>
      <c r="N100" s="165"/>
      <c r="O100" s="165"/>
      <c r="P100" s="165"/>
      <c r="Q100" s="165"/>
      <c r="R100" s="165"/>
      <c r="S100" s="165"/>
    </row>
    <row r="101" spans="1:19" ht="17.25" customHeight="1" x14ac:dyDescent="0.25">
      <c r="A101" s="124">
        <v>37</v>
      </c>
      <c r="B101" s="14" t="s">
        <v>32</v>
      </c>
      <c r="C101" s="42" t="s">
        <v>33</v>
      </c>
      <c r="D101" s="41" t="s">
        <v>29</v>
      </c>
      <c r="E101" s="41">
        <v>2.46</v>
      </c>
      <c r="F101" s="43">
        <v>43203</v>
      </c>
      <c r="G101" s="45">
        <f>E101+I101</f>
        <v>2.6599999999999997</v>
      </c>
      <c r="H101" s="43">
        <v>43934</v>
      </c>
      <c r="I101" s="44">
        <v>0.19999999999999973</v>
      </c>
      <c r="J101" s="165"/>
      <c r="K101" s="165"/>
      <c r="L101" s="165"/>
      <c r="M101" s="165"/>
      <c r="N101" s="165"/>
      <c r="O101" s="165"/>
      <c r="P101" s="165"/>
      <c r="Q101" s="165"/>
      <c r="R101" s="165"/>
      <c r="S101" s="165"/>
    </row>
    <row r="102" spans="1:19" ht="17.25" customHeight="1" x14ac:dyDescent="0.25">
      <c r="A102" s="124">
        <v>38</v>
      </c>
      <c r="B102" s="14" t="s">
        <v>35</v>
      </c>
      <c r="C102" s="43">
        <v>32426</v>
      </c>
      <c r="D102" s="41" t="s">
        <v>28</v>
      </c>
      <c r="E102" s="41">
        <v>2.46</v>
      </c>
      <c r="F102" s="43">
        <v>43203</v>
      </c>
      <c r="G102" s="45">
        <f>E102+I102</f>
        <v>2.6599999999999997</v>
      </c>
      <c r="H102" s="43">
        <v>43934</v>
      </c>
      <c r="I102" s="44">
        <v>0.19999999999999973</v>
      </c>
      <c r="J102" s="165"/>
      <c r="K102" s="165"/>
      <c r="L102" s="165"/>
      <c r="M102" s="165"/>
      <c r="N102" s="165"/>
      <c r="O102" s="165"/>
      <c r="P102" s="165"/>
      <c r="Q102" s="165"/>
      <c r="R102" s="165"/>
      <c r="S102" s="165"/>
    </row>
    <row r="103" spans="1:19" ht="17.25" customHeight="1" x14ac:dyDescent="0.25">
      <c r="A103" s="124">
        <v>39</v>
      </c>
      <c r="B103" s="14" t="s">
        <v>36</v>
      </c>
      <c r="C103" s="42" t="s">
        <v>37</v>
      </c>
      <c r="D103" s="41" t="s">
        <v>28</v>
      </c>
      <c r="E103" s="41">
        <v>2.46</v>
      </c>
      <c r="F103" s="43">
        <v>43203</v>
      </c>
      <c r="G103" s="45">
        <f>E103+I103</f>
        <v>2.6599999999999997</v>
      </c>
      <c r="H103" s="43">
        <v>43934</v>
      </c>
      <c r="I103" s="44">
        <v>0.19999999999999973</v>
      </c>
      <c r="J103" s="165"/>
      <c r="K103" s="165"/>
      <c r="L103" s="165"/>
      <c r="M103" s="165"/>
      <c r="N103" s="165"/>
      <c r="O103" s="165"/>
      <c r="P103" s="165"/>
      <c r="Q103" s="165"/>
      <c r="R103" s="165"/>
      <c r="S103" s="165"/>
    </row>
    <row r="104" spans="1:19" ht="17.25" customHeight="1" x14ac:dyDescent="0.25">
      <c r="A104" s="124">
        <v>40</v>
      </c>
      <c r="B104" s="14" t="s">
        <v>38</v>
      </c>
      <c r="C104" s="43">
        <v>32364</v>
      </c>
      <c r="D104" s="41" t="s">
        <v>28</v>
      </c>
      <c r="E104" s="41">
        <v>2.46</v>
      </c>
      <c r="F104" s="43">
        <v>43203</v>
      </c>
      <c r="G104" s="45">
        <f>E104+I104</f>
        <v>2.6599999999999997</v>
      </c>
      <c r="H104" s="43">
        <v>43934</v>
      </c>
      <c r="I104" s="44">
        <v>0.19999999999999973</v>
      </c>
      <c r="J104" s="165"/>
      <c r="K104" s="165"/>
      <c r="L104" s="165"/>
      <c r="M104" s="165"/>
      <c r="N104" s="165"/>
      <c r="O104" s="170"/>
      <c r="P104" s="170"/>
      <c r="Q104" s="170"/>
      <c r="R104" s="170"/>
      <c r="S104" s="165"/>
    </row>
    <row r="105" spans="1:19" ht="17.25" customHeight="1" x14ac:dyDescent="0.25">
      <c r="A105" s="124">
        <v>41</v>
      </c>
      <c r="B105" s="14" t="s">
        <v>39</v>
      </c>
      <c r="C105" s="42" t="s">
        <v>40</v>
      </c>
      <c r="D105" s="41" t="s">
        <v>28</v>
      </c>
      <c r="E105" s="41">
        <v>2.46</v>
      </c>
      <c r="F105" s="43">
        <v>43203</v>
      </c>
      <c r="G105" s="45">
        <f>E105+I105</f>
        <v>2.6599999999999997</v>
      </c>
      <c r="H105" s="43">
        <v>43934</v>
      </c>
      <c r="I105" s="44">
        <v>0.19999999999999973</v>
      </c>
      <c r="J105" s="170"/>
      <c r="K105" s="165"/>
      <c r="L105" s="176"/>
      <c r="M105" s="176"/>
      <c r="N105" s="176"/>
      <c r="O105" s="170"/>
      <c r="P105" s="165"/>
      <c r="Q105" s="165"/>
      <c r="R105" s="165"/>
      <c r="S105" s="165"/>
    </row>
    <row r="106" spans="1:19" ht="17.25" customHeight="1" x14ac:dyDescent="0.25">
      <c r="A106" s="124">
        <v>42</v>
      </c>
      <c r="B106" s="14" t="s">
        <v>41</v>
      </c>
      <c r="C106" s="43">
        <v>29861</v>
      </c>
      <c r="D106" s="41" t="s">
        <v>28</v>
      </c>
      <c r="E106" s="41">
        <v>2.46</v>
      </c>
      <c r="F106" s="43">
        <v>43203</v>
      </c>
      <c r="G106" s="45">
        <f>E106+I106</f>
        <v>2.6599999999999997</v>
      </c>
      <c r="H106" s="43">
        <v>43934</v>
      </c>
      <c r="I106" s="44">
        <v>0.19999999999999973</v>
      </c>
      <c r="J106" s="165"/>
      <c r="K106" s="165"/>
      <c r="L106" s="165"/>
      <c r="M106" s="165"/>
      <c r="N106" s="165"/>
      <c r="O106" s="165"/>
      <c r="P106" s="165"/>
      <c r="Q106" s="165"/>
      <c r="R106" s="165"/>
      <c r="S106" s="165"/>
    </row>
    <row r="107" spans="1:19" ht="17.25" customHeight="1" x14ac:dyDescent="0.25">
      <c r="A107" s="124">
        <v>43</v>
      </c>
      <c r="B107" s="14" t="s">
        <v>42</v>
      </c>
      <c r="C107" s="42" t="s">
        <v>43</v>
      </c>
      <c r="D107" s="41" t="s">
        <v>25</v>
      </c>
      <c r="E107" s="41">
        <v>3.46</v>
      </c>
      <c r="F107" s="43">
        <v>43205</v>
      </c>
      <c r="G107" s="45">
        <f>E107+I107</f>
        <v>3.6599999999999997</v>
      </c>
      <c r="H107" s="43">
        <v>43936</v>
      </c>
      <c r="I107" s="44">
        <v>0.19999999999999973</v>
      </c>
      <c r="J107" s="165"/>
      <c r="K107" s="165"/>
      <c r="L107" s="165"/>
      <c r="M107" s="165"/>
      <c r="N107" s="165"/>
      <c r="O107" s="165"/>
      <c r="P107" s="165"/>
      <c r="Q107" s="165"/>
      <c r="R107" s="165"/>
      <c r="S107" s="165"/>
    </row>
    <row r="108" spans="1:19" ht="17.25" customHeight="1" x14ac:dyDescent="0.25">
      <c r="A108" s="124">
        <v>44</v>
      </c>
      <c r="B108" s="14" t="s">
        <v>44</v>
      </c>
      <c r="C108" s="43">
        <v>24360</v>
      </c>
      <c r="D108" s="41" t="s">
        <v>29</v>
      </c>
      <c r="E108" s="41">
        <v>3.86</v>
      </c>
      <c r="F108" s="43">
        <v>43221</v>
      </c>
      <c r="G108" s="45">
        <f>E108+I108</f>
        <v>4.0600000000000005</v>
      </c>
      <c r="H108" s="43">
        <v>43952</v>
      </c>
      <c r="I108" s="44">
        <v>0.20000000000000018</v>
      </c>
      <c r="J108" s="165"/>
      <c r="K108" s="165"/>
      <c r="L108" s="165"/>
      <c r="M108" s="165"/>
      <c r="N108" s="165"/>
      <c r="O108" s="165"/>
      <c r="P108" s="165"/>
      <c r="Q108" s="165"/>
      <c r="R108" s="165"/>
      <c r="S108" s="165"/>
    </row>
    <row r="109" spans="1:19" ht="17.25" customHeight="1" x14ac:dyDescent="0.25">
      <c r="A109" s="124">
        <v>45</v>
      </c>
      <c r="B109" s="14" t="s">
        <v>45</v>
      </c>
      <c r="C109" s="43">
        <v>32212</v>
      </c>
      <c r="D109" s="41" t="s">
        <v>25</v>
      </c>
      <c r="E109" s="41">
        <v>2.66</v>
      </c>
      <c r="F109" s="43">
        <v>43253</v>
      </c>
      <c r="G109" s="45">
        <f>E109+I109</f>
        <v>2.8600000000000003</v>
      </c>
      <c r="H109" s="43">
        <v>43984</v>
      </c>
      <c r="I109" s="44">
        <v>0.20000000000000018</v>
      </c>
      <c r="J109" s="165"/>
      <c r="K109" s="165"/>
      <c r="L109" s="165"/>
      <c r="M109" s="165"/>
      <c r="N109" s="165"/>
      <c r="O109" s="165"/>
      <c r="P109" s="165"/>
      <c r="Q109" s="165"/>
      <c r="R109" s="165"/>
      <c r="S109" s="165"/>
    </row>
    <row r="110" spans="1:19" ht="17.25" customHeight="1" x14ac:dyDescent="0.25">
      <c r="A110" s="124">
        <v>46</v>
      </c>
      <c r="B110" s="14" t="s">
        <v>46</v>
      </c>
      <c r="C110" s="43">
        <v>32966</v>
      </c>
      <c r="D110" s="41" t="s">
        <v>25</v>
      </c>
      <c r="E110" s="41">
        <v>2.2599999999999998</v>
      </c>
      <c r="F110" s="43">
        <v>43191</v>
      </c>
      <c r="G110" s="45">
        <f>E110+I110</f>
        <v>2.46</v>
      </c>
      <c r="H110" s="43">
        <v>43922</v>
      </c>
      <c r="I110" s="44">
        <v>0.19999999999999996</v>
      </c>
      <c r="J110" s="165"/>
      <c r="K110" s="165"/>
      <c r="L110" s="165"/>
      <c r="M110" s="165"/>
      <c r="N110" s="165"/>
      <c r="O110" s="165"/>
      <c r="P110" s="165"/>
      <c r="Q110" s="165"/>
      <c r="R110" s="165"/>
      <c r="S110" s="165"/>
    </row>
    <row r="111" spans="1:19" ht="17.25" customHeight="1" x14ac:dyDescent="0.25">
      <c r="A111" s="124">
        <v>47</v>
      </c>
      <c r="B111" s="14" t="s">
        <v>47</v>
      </c>
      <c r="C111" s="42" t="s">
        <v>48</v>
      </c>
      <c r="D111" s="41" t="s">
        <v>25</v>
      </c>
      <c r="E111" s="41">
        <v>2.2599999999999998</v>
      </c>
      <c r="F111" s="43">
        <v>43191</v>
      </c>
      <c r="G111" s="45">
        <f>E111+I111</f>
        <v>2.46</v>
      </c>
      <c r="H111" s="43">
        <v>43922</v>
      </c>
      <c r="I111" s="44">
        <v>0.19999999999999996</v>
      </c>
      <c r="J111" s="165"/>
      <c r="K111" s="165"/>
      <c r="L111" s="165"/>
      <c r="M111" s="165"/>
      <c r="N111" s="165"/>
      <c r="O111" s="165"/>
      <c r="P111" s="165"/>
      <c r="Q111" s="165"/>
      <c r="R111" s="165"/>
      <c r="S111" s="165"/>
    </row>
    <row r="112" spans="1:19" ht="17.25" customHeight="1" x14ac:dyDescent="0.25">
      <c r="A112" s="124">
        <v>48</v>
      </c>
      <c r="B112" s="14" t="s">
        <v>49</v>
      </c>
      <c r="C112" s="43">
        <v>32422</v>
      </c>
      <c r="D112" s="41" t="s">
        <v>28</v>
      </c>
      <c r="E112" s="41">
        <v>2.2599999999999998</v>
      </c>
      <c r="F112" s="43">
        <v>43191</v>
      </c>
      <c r="G112" s="45">
        <f>E112+I112</f>
        <v>2.46</v>
      </c>
      <c r="H112" s="43">
        <v>43922</v>
      </c>
      <c r="I112" s="44">
        <v>0.19999999999999996</v>
      </c>
      <c r="J112" s="165"/>
      <c r="K112" s="165"/>
      <c r="L112" s="165"/>
      <c r="M112" s="165"/>
      <c r="N112" s="165"/>
      <c r="O112" s="165"/>
      <c r="P112" s="165"/>
      <c r="Q112" s="165"/>
      <c r="R112" s="165"/>
      <c r="S112" s="165"/>
    </row>
    <row r="113" spans="1:19" ht="17.25" customHeight="1" x14ac:dyDescent="0.2">
      <c r="A113" s="124">
        <v>49</v>
      </c>
      <c r="B113" s="34" t="s">
        <v>50</v>
      </c>
      <c r="C113" s="49" t="s">
        <v>51</v>
      </c>
      <c r="D113" s="50" t="s">
        <v>52</v>
      </c>
      <c r="E113" s="53">
        <v>2.46</v>
      </c>
      <c r="F113" s="54">
        <v>43191</v>
      </c>
      <c r="G113" s="45">
        <f>E113+I113</f>
        <v>2.66</v>
      </c>
      <c r="H113" s="52">
        <v>43922</v>
      </c>
      <c r="I113" s="55">
        <v>0.19999999999999996</v>
      </c>
      <c r="J113" s="165"/>
      <c r="K113" s="165"/>
      <c r="L113" s="165"/>
      <c r="M113" s="165"/>
      <c r="N113" s="165"/>
      <c r="O113" s="165"/>
      <c r="P113" s="165"/>
      <c r="Q113" s="165"/>
      <c r="R113" s="165"/>
      <c r="S113" s="165"/>
    </row>
    <row r="114" spans="1:19" ht="17.25" customHeight="1" x14ac:dyDescent="0.2">
      <c r="A114" s="124">
        <v>50</v>
      </c>
      <c r="B114" s="34" t="s">
        <v>53</v>
      </c>
      <c r="C114" s="49" t="s">
        <v>54</v>
      </c>
      <c r="D114" s="50" t="s">
        <v>25</v>
      </c>
      <c r="E114" s="53">
        <v>2.46</v>
      </c>
      <c r="F114" s="54">
        <v>43191</v>
      </c>
      <c r="G114" s="45">
        <f>E114+I114</f>
        <v>2.66</v>
      </c>
      <c r="H114" s="52">
        <v>43922</v>
      </c>
      <c r="I114" s="55">
        <v>0.19999999999999996</v>
      </c>
      <c r="J114" s="165"/>
      <c r="K114" s="165"/>
      <c r="L114" s="165"/>
      <c r="M114" s="165"/>
      <c r="N114" s="165"/>
      <c r="O114" s="165"/>
      <c r="P114" s="165"/>
      <c r="Q114" s="165"/>
      <c r="R114" s="165"/>
      <c r="S114" s="165"/>
    </row>
    <row r="115" spans="1:19" ht="17.25" customHeight="1" x14ac:dyDescent="0.2">
      <c r="A115" s="124">
        <v>51</v>
      </c>
      <c r="B115" s="34" t="s">
        <v>55</v>
      </c>
      <c r="C115" s="49" t="s">
        <v>56</v>
      </c>
      <c r="D115" s="50" t="s">
        <v>57</v>
      </c>
      <c r="E115" s="53">
        <v>2.46</v>
      </c>
      <c r="F115" s="54">
        <v>43191</v>
      </c>
      <c r="G115" s="45">
        <f>E115+I115</f>
        <v>2.66</v>
      </c>
      <c r="H115" s="52">
        <v>43922</v>
      </c>
      <c r="I115" s="55">
        <v>0.19999999999999996</v>
      </c>
      <c r="J115" s="165"/>
      <c r="K115" s="165"/>
      <c r="L115" s="165"/>
      <c r="M115" s="165"/>
      <c r="N115" s="165"/>
      <c r="O115" s="165"/>
      <c r="P115" s="165"/>
      <c r="Q115" s="165"/>
      <c r="R115" s="165"/>
      <c r="S115" s="165"/>
    </row>
    <row r="116" spans="1:19" ht="17.25" customHeight="1" x14ac:dyDescent="0.2">
      <c r="A116" s="124">
        <v>52</v>
      </c>
      <c r="B116" s="68" t="s">
        <v>58</v>
      </c>
      <c r="C116" s="60">
        <v>25802</v>
      </c>
      <c r="D116" s="61" t="s">
        <v>28</v>
      </c>
      <c r="E116" s="63">
        <v>3.46</v>
      </c>
      <c r="F116" s="43">
        <v>43108</v>
      </c>
      <c r="G116" s="45">
        <f>E116+I116</f>
        <v>3.66</v>
      </c>
      <c r="H116" s="43">
        <v>43838</v>
      </c>
      <c r="I116" s="64">
        <v>0.2</v>
      </c>
      <c r="J116" s="165"/>
      <c r="K116" s="165"/>
      <c r="L116" s="165"/>
      <c r="M116" s="165"/>
      <c r="N116" s="165"/>
      <c r="O116" s="165"/>
      <c r="P116" s="165"/>
      <c r="Q116" s="165"/>
      <c r="R116" s="165"/>
      <c r="S116" s="165"/>
    </row>
    <row r="117" spans="1:19" ht="17.25" customHeight="1" x14ac:dyDescent="0.2">
      <c r="A117" s="124">
        <v>53</v>
      </c>
      <c r="B117" s="68" t="s">
        <v>59</v>
      </c>
      <c r="C117" s="60">
        <v>25431</v>
      </c>
      <c r="D117" s="61" t="s">
        <v>28</v>
      </c>
      <c r="E117" s="63">
        <v>4.0599999999999996</v>
      </c>
      <c r="F117" s="43">
        <v>43101</v>
      </c>
      <c r="G117" s="45">
        <f>E117+I117</f>
        <v>4.26</v>
      </c>
      <c r="H117" s="43">
        <v>43831</v>
      </c>
      <c r="I117" s="64">
        <v>0.2</v>
      </c>
      <c r="J117" s="165"/>
      <c r="K117" s="165"/>
      <c r="L117" s="165"/>
      <c r="M117" s="165"/>
      <c r="N117" s="165"/>
      <c r="O117" s="165"/>
      <c r="P117" s="165"/>
      <c r="Q117" s="165"/>
      <c r="R117" s="165"/>
      <c r="S117" s="165"/>
    </row>
    <row r="118" spans="1:19" ht="17.25" customHeight="1" x14ac:dyDescent="0.25">
      <c r="A118" s="124">
        <v>54</v>
      </c>
      <c r="B118" s="69" t="s">
        <v>60</v>
      </c>
      <c r="C118" s="30">
        <v>31494</v>
      </c>
      <c r="D118" s="31" t="s">
        <v>29</v>
      </c>
      <c r="E118" s="66">
        <v>2.66</v>
      </c>
      <c r="F118" s="65">
        <v>43101</v>
      </c>
      <c r="G118" s="45">
        <f>E118+I118</f>
        <v>2.8600000000000003</v>
      </c>
      <c r="H118" s="65">
        <v>43831</v>
      </c>
      <c r="I118" s="32">
        <v>0.2</v>
      </c>
      <c r="J118" s="165"/>
      <c r="K118" s="165"/>
      <c r="L118" s="165"/>
      <c r="M118" s="165"/>
      <c r="N118" s="165"/>
      <c r="O118" s="165"/>
      <c r="P118" s="165"/>
      <c r="Q118" s="165"/>
      <c r="R118" s="165"/>
      <c r="S118" s="165"/>
    </row>
    <row r="119" spans="1:19" ht="17.25" customHeight="1" x14ac:dyDescent="0.25">
      <c r="A119" s="124">
        <v>55</v>
      </c>
      <c r="B119" s="69" t="s">
        <v>61</v>
      </c>
      <c r="C119" s="30">
        <v>29461</v>
      </c>
      <c r="D119" s="31" t="s">
        <v>25</v>
      </c>
      <c r="E119" s="27">
        <v>3.06</v>
      </c>
      <c r="F119" s="28">
        <v>43252</v>
      </c>
      <c r="G119" s="45">
        <f>E119+I119</f>
        <v>3.2600000000000002</v>
      </c>
      <c r="H119" s="67">
        <v>43983</v>
      </c>
      <c r="I119" s="32">
        <v>0.2</v>
      </c>
      <c r="J119" s="165"/>
      <c r="K119" s="165"/>
      <c r="L119" s="165"/>
      <c r="M119" s="165"/>
      <c r="N119" s="165"/>
      <c r="O119" s="165"/>
      <c r="P119" s="165"/>
      <c r="Q119" s="165"/>
      <c r="R119" s="165"/>
      <c r="S119" s="165"/>
    </row>
    <row r="120" spans="1:19" ht="17.25" customHeight="1" x14ac:dyDescent="0.25">
      <c r="A120" s="124">
        <v>56</v>
      </c>
      <c r="B120" s="69" t="s">
        <v>62</v>
      </c>
      <c r="C120" s="30">
        <v>27770</v>
      </c>
      <c r="D120" s="31" t="s">
        <v>57</v>
      </c>
      <c r="E120" s="66">
        <v>3.06</v>
      </c>
      <c r="F120" s="28">
        <v>43252</v>
      </c>
      <c r="G120" s="45">
        <f>E120+I120</f>
        <v>3.2600000000000002</v>
      </c>
      <c r="H120" s="65">
        <v>43983</v>
      </c>
      <c r="I120" s="32">
        <v>0.2</v>
      </c>
      <c r="J120" s="165"/>
      <c r="K120" s="165"/>
      <c r="L120" s="165"/>
      <c r="M120" s="165"/>
      <c r="N120" s="165"/>
      <c r="O120" s="165"/>
      <c r="P120" s="165"/>
      <c r="Q120" s="165"/>
      <c r="R120" s="165"/>
      <c r="S120" s="165"/>
    </row>
    <row r="121" spans="1:19" ht="17.25" customHeight="1" x14ac:dyDescent="0.2">
      <c r="A121" s="124">
        <v>57</v>
      </c>
      <c r="B121" s="109" t="s">
        <v>69</v>
      </c>
      <c r="C121" s="110" t="s">
        <v>70</v>
      </c>
      <c r="D121" s="110" t="s">
        <v>71</v>
      </c>
      <c r="E121" s="90">
        <v>4.4000000000000004</v>
      </c>
      <c r="F121" s="111">
        <v>43405</v>
      </c>
      <c r="G121" s="112" t="s">
        <v>34</v>
      </c>
      <c r="H121" s="110"/>
      <c r="I121" s="110">
        <v>0.34</v>
      </c>
      <c r="J121" s="165"/>
      <c r="K121" s="165"/>
      <c r="L121" s="165"/>
      <c r="M121" s="165"/>
      <c r="N121" s="165"/>
      <c r="O121" s="165"/>
      <c r="P121" s="165"/>
      <c r="Q121" s="165"/>
      <c r="R121" s="165"/>
      <c r="S121" s="165"/>
    </row>
    <row r="122" spans="1:19" ht="17.25" customHeight="1" x14ac:dyDescent="0.2">
      <c r="A122" s="124">
        <v>58</v>
      </c>
      <c r="B122" s="89" t="s">
        <v>76</v>
      </c>
      <c r="C122" s="88" t="s">
        <v>77</v>
      </c>
      <c r="D122" s="88">
        <v>6032</v>
      </c>
      <c r="E122" s="99">
        <v>2.86</v>
      </c>
      <c r="F122" s="93">
        <v>43435</v>
      </c>
      <c r="G122" s="45">
        <f>E122+I122</f>
        <v>3.06</v>
      </c>
      <c r="H122" s="93">
        <v>44166</v>
      </c>
      <c r="I122" s="32">
        <v>0.2</v>
      </c>
      <c r="J122" s="165"/>
      <c r="K122" s="165"/>
      <c r="L122" s="165"/>
      <c r="M122" s="165"/>
      <c r="N122" s="165"/>
      <c r="O122" s="165"/>
      <c r="P122" s="165"/>
      <c r="Q122" s="165"/>
      <c r="R122" s="165"/>
      <c r="S122" s="165"/>
    </row>
    <row r="123" spans="1:19" ht="17.25" customHeight="1" x14ac:dyDescent="0.2">
      <c r="A123" s="124">
        <v>59</v>
      </c>
      <c r="B123" s="89" t="s">
        <v>78</v>
      </c>
      <c r="C123" s="100">
        <v>30839</v>
      </c>
      <c r="D123" s="88" t="s">
        <v>25</v>
      </c>
      <c r="E123" s="99">
        <v>2.86</v>
      </c>
      <c r="F123" s="93">
        <v>43405</v>
      </c>
      <c r="G123" s="45">
        <f>E123+I123</f>
        <v>3.06</v>
      </c>
      <c r="H123" s="93">
        <v>44136</v>
      </c>
      <c r="I123" s="32">
        <v>0.2</v>
      </c>
      <c r="J123" s="165"/>
      <c r="K123" s="165"/>
      <c r="L123" s="165"/>
      <c r="M123" s="165"/>
      <c r="N123" s="165"/>
      <c r="O123" s="165"/>
      <c r="P123" s="165"/>
      <c r="Q123" s="165"/>
      <c r="R123" s="165"/>
      <c r="S123" s="165"/>
    </row>
    <row r="124" spans="1:19" ht="17.25" customHeight="1" x14ac:dyDescent="0.2">
      <c r="A124" s="124">
        <v>60</v>
      </c>
      <c r="B124" s="89" t="s">
        <v>79</v>
      </c>
      <c r="C124" s="100">
        <v>30111</v>
      </c>
      <c r="D124" s="88" t="s">
        <v>28</v>
      </c>
      <c r="E124" s="99">
        <v>2.66</v>
      </c>
      <c r="F124" s="93">
        <v>43435</v>
      </c>
      <c r="G124" s="45">
        <f>E124+I124</f>
        <v>2.8600000000000003</v>
      </c>
      <c r="H124" s="93">
        <v>44166</v>
      </c>
      <c r="I124" s="32">
        <v>0.2</v>
      </c>
      <c r="J124" s="165"/>
      <c r="K124" s="165"/>
      <c r="L124" s="165"/>
      <c r="M124" s="165"/>
      <c r="N124" s="165"/>
      <c r="O124" s="165"/>
      <c r="P124" s="165"/>
      <c r="Q124" s="165"/>
      <c r="R124" s="165"/>
      <c r="S124" s="165"/>
    </row>
    <row r="125" spans="1:19" ht="17.25" customHeight="1" x14ac:dyDescent="0.2">
      <c r="A125" s="124">
        <v>61</v>
      </c>
      <c r="B125" s="89" t="s">
        <v>80</v>
      </c>
      <c r="C125" s="100">
        <v>32479</v>
      </c>
      <c r="D125" s="88" t="s">
        <v>25</v>
      </c>
      <c r="E125" s="99">
        <v>2.66</v>
      </c>
      <c r="F125" s="105">
        <v>43436</v>
      </c>
      <c r="G125" s="45">
        <f>E125+I125</f>
        <v>2.8600000000000003</v>
      </c>
      <c r="H125" s="105">
        <v>44167</v>
      </c>
      <c r="I125" s="32">
        <v>0.2</v>
      </c>
      <c r="J125" s="165"/>
      <c r="K125" s="165"/>
      <c r="L125" s="165"/>
      <c r="M125" s="165"/>
      <c r="N125" s="165"/>
      <c r="O125" s="165"/>
      <c r="P125" s="165"/>
      <c r="Q125" s="165"/>
      <c r="R125" s="165"/>
      <c r="S125" s="165"/>
    </row>
    <row r="126" spans="1:19" ht="17.25" customHeight="1" x14ac:dyDescent="0.2">
      <c r="A126" s="124">
        <v>62</v>
      </c>
      <c r="B126" s="89" t="s">
        <v>81</v>
      </c>
      <c r="C126" s="88" t="s">
        <v>82</v>
      </c>
      <c r="D126" s="88" t="s">
        <v>25</v>
      </c>
      <c r="E126" s="99">
        <v>2.66</v>
      </c>
      <c r="F126" s="105">
        <v>43436</v>
      </c>
      <c r="G126" s="45">
        <f>E126+I126</f>
        <v>2.8600000000000003</v>
      </c>
      <c r="H126" s="105">
        <v>44167</v>
      </c>
      <c r="I126" s="32">
        <v>0.2</v>
      </c>
      <c r="J126" s="165"/>
      <c r="K126" s="165"/>
      <c r="L126" s="165"/>
      <c r="M126" s="165"/>
      <c r="N126" s="165"/>
      <c r="O126" s="165"/>
      <c r="P126" s="165"/>
      <c r="Q126" s="165"/>
      <c r="R126" s="165"/>
      <c r="S126" s="165"/>
    </row>
    <row r="127" spans="1:19" ht="17.25" customHeight="1" x14ac:dyDescent="0.2">
      <c r="A127" s="124">
        <v>63</v>
      </c>
      <c r="B127" s="89" t="s">
        <v>83</v>
      </c>
      <c r="C127" s="88" t="s">
        <v>84</v>
      </c>
      <c r="D127" s="88" t="s">
        <v>25</v>
      </c>
      <c r="E127" s="99">
        <v>2.66</v>
      </c>
      <c r="F127" s="105">
        <v>43436</v>
      </c>
      <c r="G127" s="45">
        <f>E127+I127</f>
        <v>2.8600000000000003</v>
      </c>
      <c r="H127" s="105">
        <v>44167</v>
      </c>
      <c r="I127" s="32">
        <v>0.2</v>
      </c>
      <c r="J127" s="165"/>
      <c r="K127" s="165"/>
      <c r="L127" s="165"/>
      <c r="M127" s="165"/>
      <c r="N127" s="165"/>
      <c r="O127" s="165"/>
      <c r="P127" s="165"/>
      <c r="Q127" s="165"/>
      <c r="R127" s="165"/>
      <c r="S127" s="165"/>
    </row>
    <row r="128" spans="1:19" ht="17.25" customHeight="1" x14ac:dyDescent="0.2">
      <c r="A128" s="124">
        <v>64</v>
      </c>
      <c r="B128" s="89" t="s">
        <v>85</v>
      </c>
      <c r="C128" s="88" t="s">
        <v>86</v>
      </c>
      <c r="D128" s="88" t="s">
        <v>29</v>
      </c>
      <c r="E128" s="99">
        <v>2.66</v>
      </c>
      <c r="F128" s="105">
        <v>43436</v>
      </c>
      <c r="G128" s="45">
        <f>E128+I128</f>
        <v>2.8600000000000003</v>
      </c>
      <c r="H128" s="105">
        <v>44167</v>
      </c>
      <c r="I128" s="32">
        <v>0.2</v>
      </c>
      <c r="J128" s="165"/>
      <c r="K128" s="165"/>
      <c r="L128" s="165"/>
      <c r="M128" s="165"/>
      <c r="N128" s="165"/>
      <c r="O128" s="165"/>
      <c r="P128" s="165"/>
      <c r="Q128" s="165"/>
      <c r="R128" s="165"/>
      <c r="S128" s="165"/>
    </row>
    <row r="129" spans="1:19" ht="17.25" customHeight="1" x14ac:dyDescent="0.2">
      <c r="A129" s="124">
        <v>65</v>
      </c>
      <c r="B129" s="89" t="s">
        <v>87</v>
      </c>
      <c r="C129" s="88" t="s">
        <v>88</v>
      </c>
      <c r="D129" s="88" t="s">
        <v>52</v>
      </c>
      <c r="E129" s="99">
        <v>3.06</v>
      </c>
      <c r="F129" s="106">
        <v>43327</v>
      </c>
      <c r="G129" s="45">
        <f>E129+I129</f>
        <v>3.2600000000000002</v>
      </c>
      <c r="H129" s="106">
        <v>44058</v>
      </c>
      <c r="I129" s="32">
        <v>0.2</v>
      </c>
      <c r="J129" s="165"/>
      <c r="K129" s="165"/>
      <c r="L129" s="165"/>
      <c r="M129" s="165"/>
      <c r="N129" s="165"/>
      <c r="O129" s="165"/>
      <c r="P129" s="165"/>
      <c r="Q129" s="165"/>
      <c r="R129" s="165"/>
      <c r="S129" s="165"/>
    </row>
    <row r="130" spans="1:19" ht="17.25" customHeight="1" x14ac:dyDescent="0.2">
      <c r="A130" s="124">
        <v>66</v>
      </c>
      <c r="B130" s="89" t="s">
        <v>89</v>
      </c>
      <c r="C130" s="100">
        <v>29955</v>
      </c>
      <c r="D130" s="88" t="s">
        <v>29</v>
      </c>
      <c r="E130" s="99">
        <v>2.86</v>
      </c>
      <c r="F130" s="107">
        <v>43405</v>
      </c>
      <c r="G130" s="45">
        <f>E130+I130</f>
        <v>3.06</v>
      </c>
      <c r="H130" s="107">
        <v>44136</v>
      </c>
      <c r="I130" s="32">
        <v>0.2</v>
      </c>
      <c r="J130" s="165"/>
      <c r="K130" s="165"/>
      <c r="L130" s="165"/>
      <c r="M130" s="165"/>
      <c r="N130" s="165"/>
      <c r="O130" s="165"/>
      <c r="P130" s="165"/>
      <c r="Q130" s="165"/>
      <c r="R130" s="165"/>
      <c r="S130" s="165"/>
    </row>
    <row r="131" spans="1:19" ht="17.25" customHeight="1" x14ac:dyDescent="0.2">
      <c r="A131" s="124">
        <v>67</v>
      </c>
      <c r="B131" s="89" t="s">
        <v>90</v>
      </c>
      <c r="C131" s="100">
        <v>28759</v>
      </c>
      <c r="D131" s="88" t="s">
        <v>57</v>
      </c>
      <c r="E131" s="99">
        <v>2.86</v>
      </c>
      <c r="F131" s="107">
        <v>43405</v>
      </c>
      <c r="G131" s="45">
        <f>E131+I131</f>
        <v>3.06</v>
      </c>
      <c r="H131" s="107">
        <v>44136</v>
      </c>
      <c r="I131" s="32">
        <v>0.2</v>
      </c>
      <c r="J131" s="165"/>
      <c r="K131" s="165"/>
      <c r="L131" s="165"/>
      <c r="M131" s="165"/>
      <c r="N131" s="165"/>
      <c r="O131" s="165"/>
      <c r="P131" s="165"/>
      <c r="Q131" s="165"/>
      <c r="R131" s="165"/>
      <c r="S131" s="165"/>
    </row>
    <row r="132" spans="1:19" ht="17.25" customHeight="1" x14ac:dyDescent="0.2">
      <c r="A132" s="124">
        <v>68</v>
      </c>
      <c r="B132" s="89" t="s">
        <v>91</v>
      </c>
      <c r="C132" s="100">
        <v>31677</v>
      </c>
      <c r="D132" s="88" t="s">
        <v>52</v>
      </c>
      <c r="E132" s="99">
        <v>2.66</v>
      </c>
      <c r="F132" s="107">
        <v>43435</v>
      </c>
      <c r="G132" s="45">
        <f>E132+I132</f>
        <v>2.8600000000000003</v>
      </c>
      <c r="H132" s="107">
        <v>44166</v>
      </c>
      <c r="I132" s="32">
        <v>0.2</v>
      </c>
      <c r="J132" s="165"/>
      <c r="K132" s="165"/>
      <c r="L132" s="165"/>
      <c r="M132" s="165"/>
      <c r="N132" s="165"/>
      <c r="O132" s="165"/>
      <c r="P132" s="165"/>
      <c r="Q132" s="165"/>
      <c r="R132" s="165"/>
      <c r="S132" s="165"/>
    </row>
    <row r="133" spans="1:19" ht="17.25" customHeight="1" x14ac:dyDescent="0.2">
      <c r="A133" s="124">
        <v>69</v>
      </c>
      <c r="B133" s="89" t="s">
        <v>92</v>
      </c>
      <c r="C133" s="100">
        <v>30904</v>
      </c>
      <c r="D133" s="88" t="s">
        <v>28</v>
      </c>
      <c r="E133" s="99">
        <v>2.66</v>
      </c>
      <c r="F133" s="107">
        <v>43374</v>
      </c>
      <c r="G133" s="45">
        <f>E133+I133</f>
        <v>2.8600000000000003</v>
      </c>
      <c r="H133" s="107">
        <v>44105</v>
      </c>
      <c r="I133" s="32">
        <v>0.2</v>
      </c>
      <c r="J133" s="165"/>
      <c r="K133" s="165"/>
      <c r="L133" s="165"/>
      <c r="M133" s="165"/>
      <c r="N133" s="165"/>
      <c r="O133" s="165"/>
      <c r="P133" s="165"/>
      <c r="Q133" s="165"/>
      <c r="R133" s="165"/>
      <c r="S133" s="165"/>
    </row>
    <row r="134" spans="1:19" ht="17.25" customHeight="1" x14ac:dyDescent="0.2">
      <c r="A134" s="124">
        <v>70</v>
      </c>
      <c r="B134" s="89" t="s">
        <v>93</v>
      </c>
      <c r="C134" s="100">
        <v>33533</v>
      </c>
      <c r="D134" s="88" t="s">
        <v>28</v>
      </c>
      <c r="E134" s="99">
        <v>2.2599999999999998</v>
      </c>
      <c r="F134" s="107">
        <v>43282</v>
      </c>
      <c r="G134" s="45">
        <f>E134+I134</f>
        <v>2.46</v>
      </c>
      <c r="H134" s="107">
        <v>44013</v>
      </c>
      <c r="I134" s="32">
        <v>0.2</v>
      </c>
      <c r="J134" s="165"/>
      <c r="K134" s="165"/>
      <c r="L134" s="165"/>
      <c r="M134" s="165"/>
      <c r="N134" s="165"/>
      <c r="O134" s="165"/>
      <c r="P134" s="165"/>
      <c r="Q134" s="165"/>
      <c r="R134" s="165"/>
      <c r="S134" s="165"/>
    </row>
    <row r="135" spans="1:19" ht="17.25" customHeight="1" x14ac:dyDescent="0.2">
      <c r="A135" s="124">
        <v>71</v>
      </c>
      <c r="B135" s="97" t="s">
        <v>94</v>
      </c>
      <c r="C135" s="102">
        <v>30646</v>
      </c>
      <c r="D135" s="103" t="s">
        <v>29</v>
      </c>
      <c r="E135" s="104">
        <v>2.2599999999999998</v>
      </c>
      <c r="F135" s="107">
        <v>43282</v>
      </c>
      <c r="G135" s="45">
        <f>E135+I135</f>
        <v>2.46</v>
      </c>
      <c r="H135" s="107">
        <v>44013</v>
      </c>
      <c r="I135" s="32">
        <v>0.2</v>
      </c>
      <c r="J135" s="165"/>
      <c r="K135" s="165"/>
      <c r="L135" s="165"/>
      <c r="M135" s="165"/>
      <c r="N135" s="165"/>
      <c r="O135" s="165"/>
      <c r="P135" s="165"/>
      <c r="Q135" s="165"/>
      <c r="R135" s="165"/>
      <c r="S135" s="165"/>
    </row>
    <row r="136" spans="1:19" ht="15" x14ac:dyDescent="0.25">
      <c r="A136" s="13"/>
      <c r="B136" s="92" t="s">
        <v>34</v>
      </c>
      <c r="C136" s="18"/>
      <c r="D136" s="17"/>
      <c r="E136" s="35">
        <v>91.639999999999986</v>
      </c>
      <c r="F136" s="17" t="s">
        <v>34</v>
      </c>
      <c r="G136" s="181">
        <v>98.360000000000014</v>
      </c>
      <c r="H136" s="18"/>
      <c r="I136" s="182">
        <v>6.9200000000000008</v>
      </c>
      <c r="J136" s="25"/>
      <c r="K136" s="25"/>
      <c r="L136" s="25"/>
      <c r="M136" s="25"/>
      <c r="N136" s="25"/>
      <c r="O136" s="25"/>
      <c r="P136" s="25"/>
      <c r="Q136" s="25"/>
      <c r="R136" s="25"/>
      <c r="S136" s="25"/>
    </row>
    <row r="137" spans="1:19" ht="15" x14ac:dyDescent="0.25">
      <c r="A137" s="13"/>
      <c r="B137" s="85" t="s">
        <v>63</v>
      </c>
      <c r="C137" s="85"/>
      <c r="D137" s="85"/>
      <c r="E137" s="85"/>
      <c r="F137" s="13"/>
      <c r="G137" s="13"/>
      <c r="H137" s="13"/>
      <c r="I137" s="13"/>
    </row>
    <row r="138" spans="1:19" ht="18.75" x14ac:dyDescent="0.3">
      <c r="B138" s="38" t="s">
        <v>64</v>
      </c>
      <c r="C138" s="38"/>
      <c r="D138" s="38"/>
      <c r="E138" s="38"/>
      <c r="F138" s="22"/>
      <c r="G138" s="23"/>
      <c r="H138" s="13"/>
      <c r="I138" s="13"/>
    </row>
    <row r="139" spans="1:19" ht="15.75" x14ac:dyDescent="0.25">
      <c r="A139" s="86" t="s">
        <v>65</v>
      </c>
      <c r="B139" s="86"/>
      <c r="C139" s="19"/>
      <c r="D139" s="19"/>
      <c r="E139" s="19"/>
      <c r="F139" s="7"/>
      <c r="G139" s="24" t="s">
        <v>66</v>
      </c>
      <c r="H139" s="13"/>
      <c r="I139" s="21" t="s">
        <v>67</v>
      </c>
    </row>
    <row r="140" spans="1:19" x14ac:dyDescent="0.2">
      <c r="A140" s="7"/>
      <c r="B140" s="19"/>
      <c r="C140" s="8"/>
      <c r="D140" s="9"/>
      <c r="E140" s="10"/>
      <c r="F140" s="11"/>
      <c r="G140" s="11"/>
      <c r="H140" s="11"/>
      <c r="I140" s="11"/>
    </row>
    <row r="141" spans="1:19" x14ac:dyDescent="0.2">
      <c r="A141" s="7"/>
      <c r="B141" s="19"/>
      <c r="C141" s="8"/>
      <c r="D141" s="9"/>
      <c r="E141" s="10"/>
      <c r="F141" s="11"/>
      <c r="G141" s="11"/>
      <c r="H141" s="11"/>
      <c r="I141" s="11"/>
    </row>
    <row r="142" spans="1:19" x14ac:dyDescent="0.2">
      <c r="A142" s="7"/>
      <c r="B142" s="19"/>
      <c r="C142" s="8"/>
      <c r="D142" s="9"/>
      <c r="E142" s="10"/>
      <c r="F142" s="11"/>
      <c r="G142" s="11"/>
      <c r="H142" s="11"/>
      <c r="I142" s="11"/>
    </row>
    <row r="143" spans="1:19" x14ac:dyDescent="0.2">
      <c r="A143" s="7"/>
      <c r="B143" s="19"/>
      <c r="C143" s="8"/>
      <c r="D143" s="9"/>
      <c r="E143" s="10"/>
      <c r="F143" s="11"/>
      <c r="G143" s="11"/>
      <c r="H143" s="11"/>
      <c r="I143" s="11"/>
    </row>
    <row r="144" spans="1:19" x14ac:dyDescent="0.2">
      <c r="A144" s="7"/>
      <c r="B144" s="19"/>
      <c r="C144" s="8"/>
      <c r="D144" s="9"/>
      <c r="E144" s="10"/>
      <c r="F144" s="11"/>
      <c r="G144" s="11"/>
      <c r="H144" s="11"/>
      <c r="I144" s="11"/>
    </row>
    <row r="145" spans="1:9" x14ac:dyDescent="0.2">
      <c r="A145" s="7"/>
      <c r="B145" s="19"/>
      <c r="C145" s="8"/>
      <c r="D145" s="9"/>
      <c r="E145" s="10"/>
      <c r="F145" s="11"/>
      <c r="G145" s="11"/>
      <c r="H145" s="11"/>
      <c r="I145" s="11"/>
    </row>
    <row r="146" spans="1:9" ht="15.75" x14ac:dyDescent="0.25">
      <c r="A146" s="7"/>
      <c r="B146" s="20" t="s">
        <v>68</v>
      </c>
      <c r="C146" s="8"/>
      <c r="D146" s="9"/>
      <c r="E146" s="9"/>
      <c r="F146" s="87"/>
      <c r="G146" s="87"/>
      <c r="H146" s="11"/>
      <c r="I146" s="12"/>
    </row>
    <row r="147" spans="1:9" x14ac:dyDescent="0.2">
      <c r="A147" s="1"/>
      <c r="B147" s="1"/>
      <c r="C147" s="1"/>
      <c r="D147" s="1"/>
      <c r="E147" s="1"/>
      <c r="F147" s="1"/>
      <c r="G147" s="1"/>
      <c r="H147" s="11"/>
      <c r="I147" s="1"/>
    </row>
  </sheetData>
  <mergeCells count="33">
    <mergeCell ref="L1:S1"/>
    <mergeCell ref="L2:S2"/>
    <mergeCell ref="F146:G146"/>
    <mergeCell ref="B24:C24"/>
    <mergeCell ref="B27:C27"/>
    <mergeCell ref="B32:C32"/>
    <mergeCell ref="B34:C34"/>
    <mergeCell ref="B37:C37"/>
    <mergeCell ref="B40:C40"/>
    <mergeCell ref="B44:C44"/>
    <mergeCell ref="B47:C47"/>
    <mergeCell ref="B51:C51"/>
    <mergeCell ref="B54:C54"/>
    <mergeCell ref="A139:B139"/>
    <mergeCell ref="P5:P7"/>
    <mergeCell ref="B137:E137"/>
    <mergeCell ref="L97:R97"/>
    <mergeCell ref="Q5:Q7"/>
    <mergeCell ref="R5:R7"/>
    <mergeCell ref="S5:S7"/>
    <mergeCell ref="A3:R3"/>
    <mergeCell ref="A5:A7"/>
    <mergeCell ref="B5:B7"/>
    <mergeCell ref="C5:C7"/>
    <mergeCell ref="D5:D7"/>
    <mergeCell ref="F5:F6"/>
    <mergeCell ref="G5:H6"/>
    <mergeCell ref="I5:I7"/>
    <mergeCell ref="J5:K6"/>
    <mergeCell ref="L5:M6"/>
    <mergeCell ref="A4:S4"/>
    <mergeCell ref="N5:N7"/>
    <mergeCell ref="O5:O7"/>
  </mergeCells>
  <pageMargins left="0.24" right="0.16" top="0.22" bottom="0.35" header="0.2"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workbookViewId="0">
      <selection activeCell="W9" sqref="W9"/>
    </sheetView>
  </sheetViews>
  <sheetFormatPr defaultRowHeight="14.25" x14ac:dyDescent="0.2"/>
  <cols>
    <col min="1" max="2" width="4.125" customWidth="1"/>
    <col min="3" max="3" width="14.625" customWidth="1"/>
    <col min="4" max="5" width="8.375" customWidth="1"/>
    <col min="6" max="14" width="4.875" customWidth="1"/>
    <col min="15" max="15" width="3.875" customWidth="1"/>
    <col min="16" max="16" width="4" customWidth="1"/>
    <col min="17" max="17" width="5" customWidth="1"/>
    <col min="18" max="18" width="8" customWidth="1"/>
    <col min="19" max="19" width="6" customWidth="1"/>
    <col min="20" max="20" width="8" customWidth="1"/>
    <col min="21" max="21" width="13.5" customWidth="1"/>
  </cols>
  <sheetData>
    <row r="1" spans="1:21" ht="15.75" x14ac:dyDescent="0.25">
      <c r="A1" s="183"/>
      <c r="B1" s="184" t="s">
        <v>225</v>
      </c>
      <c r="C1" s="184"/>
      <c r="D1" s="184"/>
      <c r="E1" s="184"/>
      <c r="F1" s="185"/>
      <c r="G1" s="185"/>
      <c r="H1" s="185"/>
      <c r="I1" s="186"/>
      <c r="J1" s="186"/>
      <c r="K1" s="186"/>
      <c r="L1" s="186"/>
      <c r="M1" s="186"/>
      <c r="N1" s="186"/>
      <c r="O1" s="186"/>
      <c r="P1" s="185"/>
      <c r="Q1" s="187" t="s">
        <v>226</v>
      </c>
      <c r="R1" s="187"/>
      <c r="S1" s="187"/>
      <c r="T1" s="187"/>
      <c r="U1" s="187"/>
    </row>
    <row r="2" spans="1:21" ht="18.75" x14ac:dyDescent="0.25">
      <c r="A2" s="183"/>
      <c r="B2" s="188" t="s">
        <v>227</v>
      </c>
      <c r="C2" s="188"/>
      <c r="D2" s="188"/>
      <c r="E2" s="188"/>
      <c r="F2" s="185"/>
      <c r="G2" s="185"/>
      <c r="H2" s="185"/>
      <c r="I2" s="186"/>
      <c r="J2" s="186"/>
      <c r="K2" s="186"/>
      <c r="L2" s="186"/>
      <c r="M2" s="186"/>
      <c r="N2" s="186"/>
      <c r="O2" s="186"/>
      <c r="P2" s="185"/>
      <c r="Q2" s="189" t="s">
        <v>228</v>
      </c>
      <c r="R2" s="189"/>
      <c r="S2" s="189"/>
      <c r="T2" s="189"/>
      <c r="U2" s="189"/>
    </row>
    <row r="3" spans="1:21" x14ac:dyDescent="0.2">
      <c r="A3" s="1"/>
      <c r="B3" s="190"/>
      <c r="C3" s="191"/>
      <c r="D3" s="191"/>
      <c r="E3" s="191"/>
      <c r="F3" s="192"/>
      <c r="G3" s="192"/>
      <c r="H3" s="192"/>
      <c r="I3" s="191"/>
      <c r="J3" s="191"/>
      <c r="K3" s="191"/>
      <c r="L3" s="191"/>
      <c r="M3" s="191"/>
      <c r="N3" s="191"/>
      <c r="O3" s="191"/>
      <c r="P3" s="192"/>
      <c r="Q3" s="191"/>
      <c r="R3" s="191"/>
      <c r="S3" s="192"/>
      <c r="T3" s="192"/>
      <c r="U3" s="192"/>
    </row>
    <row r="4" spans="1:21" ht="18.75" x14ac:dyDescent="0.2">
      <c r="A4" s="1"/>
      <c r="B4" s="189" t="s">
        <v>229</v>
      </c>
      <c r="C4" s="189"/>
      <c r="D4" s="189"/>
      <c r="E4" s="189"/>
      <c r="F4" s="189"/>
      <c r="G4" s="189"/>
      <c r="H4" s="189"/>
      <c r="I4" s="189"/>
      <c r="J4" s="189"/>
      <c r="K4" s="189"/>
      <c r="L4" s="189"/>
      <c r="M4" s="189"/>
      <c r="N4" s="189"/>
      <c r="O4" s="189"/>
      <c r="P4" s="189"/>
      <c r="Q4" s="189"/>
      <c r="R4" s="189"/>
      <c r="S4" s="189"/>
      <c r="T4" s="189"/>
      <c r="U4" s="189"/>
    </row>
    <row r="5" spans="1:21" s="1" customFormat="1" ht="75" customHeight="1" x14ac:dyDescent="0.2">
      <c r="A5" s="355" t="s">
        <v>292</v>
      </c>
      <c r="B5" s="355"/>
      <c r="C5" s="355"/>
      <c r="D5" s="355"/>
      <c r="E5" s="355"/>
      <c r="F5" s="355"/>
      <c r="G5" s="355"/>
      <c r="H5" s="355"/>
      <c r="I5" s="355"/>
      <c r="J5" s="355"/>
      <c r="K5" s="355"/>
      <c r="L5" s="355"/>
      <c r="M5" s="355"/>
      <c r="N5" s="355"/>
      <c r="O5" s="355"/>
      <c r="P5" s="355"/>
      <c r="Q5" s="355"/>
      <c r="R5" s="355"/>
      <c r="S5" s="355"/>
      <c r="T5" s="355"/>
      <c r="U5" s="355"/>
    </row>
    <row r="6" spans="1:21" ht="20.25" customHeight="1" x14ac:dyDescent="0.2">
      <c r="A6" s="193" t="s">
        <v>3</v>
      </c>
      <c r="B6" s="193" t="s">
        <v>3</v>
      </c>
      <c r="C6" s="193" t="s">
        <v>230</v>
      </c>
      <c r="D6" s="193" t="s">
        <v>231</v>
      </c>
      <c r="E6" s="193" t="s">
        <v>232</v>
      </c>
      <c r="F6" s="193" t="s">
        <v>20</v>
      </c>
      <c r="G6" s="194" t="s">
        <v>233</v>
      </c>
      <c r="H6" s="195"/>
      <c r="I6" s="196" t="s">
        <v>234</v>
      </c>
      <c r="J6" s="197"/>
      <c r="K6" s="197"/>
      <c r="L6" s="197"/>
      <c r="M6" s="197"/>
      <c r="N6" s="197"/>
      <c r="O6" s="197"/>
      <c r="P6" s="197"/>
      <c r="Q6" s="197"/>
      <c r="R6" s="198"/>
      <c r="S6" s="193" t="s">
        <v>235</v>
      </c>
      <c r="T6" s="193" t="s">
        <v>236</v>
      </c>
      <c r="U6" s="193" t="s">
        <v>16</v>
      </c>
    </row>
    <row r="7" spans="1:21" ht="20.25" customHeight="1" x14ac:dyDescent="0.2">
      <c r="A7" s="199"/>
      <c r="B7" s="199"/>
      <c r="C7" s="199"/>
      <c r="D7" s="199"/>
      <c r="E7" s="199"/>
      <c r="F7" s="199"/>
      <c r="G7" s="200"/>
      <c r="H7" s="201"/>
      <c r="I7" s="196" t="s">
        <v>237</v>
      </c>
      <c r="J7" s="197"/>
      <c r="K7" s="198"/>
      <c r="L7" s="196" t="s">
        <v>238</v>
      </c>
      <c r="M7" s="197"/>
      <c r="N7" s="198"/>
      <c r="O7" s="196" t="s">
        <v>239</v>
      </c>
      <c r="P7" s="197"/>
      <c r="Q7" s="197"/>
      <c r="R7" s="198"/>
      <c r="S7" s="199"/>
      <c r="T7" s="199"/>
      <c r="U7" s="199"/>
    </row>
    <row r="8" spans="1:21" ht="20.25" customHeight="1" x14ac:dyDescent="0.2">
      <c r="A8" s="199"/>
      <c r="B8" s="199"/>
      <c r="C8" s="199"/>
      <c r="D8" s="199"/>
      <c r="E8" s="199"/>
      <c r="F8" s="199"/>
      <c r="G8" s="193" t="s">
        <v>240</v>
      </c>
      <c r="H8" s="193" t="s">
        <v>20</v>
      </c>
      <c r="I8" s="193" t="s">
        <v>241</v>
      </c>
      <c r="J8" s="193" t="s">
        <v>242</v>
      </c>
      <c r="K8" s="193" t="s">
        <v>243</v>
      </c>
      <c r="L8" s="193" t="s">
        <v>241</v>
      </c>
      <c r="M8" s="193" t="s">
        <v>242</v>
      </c>
      <c r="N8" s="193" t="s">
        <v>244</v>
      </c>
      <c r="O8" s="199" t="s">
        <v>242</v>
      </c>
      <c r="P8" s="199" t="s">
        <v>245</v>
      </c>
      <c r="Q8" s="199" t="s">
        <v>246</v>
      </c>
      <c r="R8" s="199" t="s">
        <v>18</v>
      </c>
      <c r="S8" s="199"/>
      <c r="T8" s="199"/>
      <c r="U8" s="199"/>
    </row>
    <row r="9" spans="1:21" ht="20.25" customHeight="1" x14ac:dyDescent="0.2">
      <c r="A9" s="202"/>
      <c r="B9" s="202"/>
      <c r="C9" s="202"/>
      <c r="D9" s="202"/>
      <c r="E9" s="202"/>
      <c r="F9" s="202"/>
      <c r="G9" s="202"/>
      <c r="H9" s="202"/>
      <c r="I9" s="202"/>
      <c r="J9" s="202"/>
      <c r="K9" s="202"/>
      <c r="L9" s="202"/>
      <c r="M9" s="202"/>
      <c r="N9" s="202"/>
      <c r="O9" s="202"/>
      <c r="P9" s="202"/>
      <c r="Q9" s="202"/>
      <c r="R9" s="202"/>
      <c r="S9" s="202"/>
      <c r="T9" s="202"/>
      <c r="U9" s="202"/>
    </row>
    <row r="10" spans="1:21" ht="20.25" customHeight="1" x14ac:dyDescent="0.2">
      <c r="A10" s="1"/>
      <c r="B10" s="203" t="s">
        <v>247</v>
      </c>
      <c r="C10" s="204"/>
      <c r="D10" s="205"/>
      <c r="E10" s="205"/>
      <c r="F10" s="205"/>
      <c r="G10" s="205"/>
      <c r="H10" s="205"/>
      <c r="I10" s="205"/>
      <c r="J10" s="205"/>
      <c r="K10" s="205"/>
      <c r="L10" s="205"/>
      <c r="M10" s="205"/>
      <c r="N10" s="205"/>
      <c r="O10" s="205"/>
      <c r="P10" s="205"/>
      <c r="Q10" s="205"/>
      <c r="R10" s="205"/>
      <c r="S10" s="205"/>
      <c r="T10" s="205"/>
      <c r="U10" s="191"/>
    </row>
    <row r="11" spans="1:21" ht="20.25" customHeight="1" x14ac:dyDescent="0.2">
      <c r="A11" s="206">
        <v>1</v>
      </c>
      <c r="B11" s="207">
        <v>1</v>
      </c>
      <c r="C11" s="208" t="s">
        <v>248</v>
      </c>
      <c r="D11" s="209">
        <v>24329</v>
      </c>
      <c r="E11" s="210" t="s">
        <v>28</v>
      </c>
      <c r="F11" s="210">
        <v>4.0599999999999996</v>
      </c>
      <c r="G11" s="210">
        <v>11</v>
      </c>
      <c r="H11" s="211">
        <f>F11*G11%</f>
        <v>0.44659999999999994</v>
      </c>
      <c r="I11" s="210">
        <v>0.15</v>
      </c>
      <c r="J11" s="212">
        <v>0.2</v>
      </c>
      <c r="K11" s="210">
        <f>J11-I11</f>
        <v>5.0000000000000017E-2</v>
      </c>
      <c r="L11" s="210"/>
      <c r="M11" s="210"/>
      <c r="N11" s="210"/>
      <c r="O11" s="210">
        <v>70</v>
      </c>
      <c r="P11" s="210">
        <v>70</v>
      </c>
      <c r="Q11" s="213">
        <f>(F11+I11+H11)*P11%</f>
        <v>3.25962</v>
      </c>
      <c r="R11" s="209">
        <v>41609</v>
      </c>
      <c r="S11" s="213">
        <f t="shared" ref="S11:S27" si="0">Q11+K11</f>
        <v>3.3096199999999998</v>
      </c>
      <c r="T11" s="209">
        <v>43435</v>
      </c>
      <c r="U11" s="208"/>
    </row>
    <row r="12" spans="1:21" ht="20.25" customHeight="1" x14ac:dyDescent="0.2">
      <c r="A12" s="206">
        <v>2</v>
      </c>
      <c r="B12" s="207">
        <v>2</v>
      </c>
      <c r="C12" s="208" t="s">
        <v>249</v>
      </c>
      <c r="D12" s="209">
        <v>24111</v>
      </c>
      <c r="E12" s="210" t="s">
        <v>28</v>
      </c>
      <c r="F12" s="210">
        <v>4.0599999999999996</v>
      </c>
      <c r="G12" s="210">
        <v>9</v>
      </c>
      <c r="H12" s="211">
        <f t="shared" ref="H12:H21" si="1">F12*G12%</f>
        <v>0.36539999999999995</v>
      </c>
      <c r="I12" s="210"/>
      <c r="J12" s="210"/>
      <c r="K12" s="210"/>
      <c r="L12" s="210"/>
      <c r="M12" s="210"/>
      <c r="N12" s="210"/>
      <c r="O12" s="210">
        <v>70</v>
      </c>
      <c r="P12" s="210">
        <v>70</v>
      </c>
      <c r="Q12" s="213">
        <f t="shared" ref="Q12:Q27" si="2">(F12+I12+H12)*P12%</f>
        <v>3.0977799999999998</v>
      </c>
      <c r="R12" s="209">
        <v>41609</v>
      </c>
      <c r="S12" s="213">
        <f t="shared" si="0"/>
        <v>3.0977799999999998</v>
      </c>
      <c r="T12" s="209">
        <v>43435</v>
      </c>
      <c r="U12" s="208"/>
    </row>
    <row r="13" spans="1:21" x14ac:dyDescent="0.2">
      <c r="A13" s="206">
        <v>3</v>
      </c>
      <c r="B13" s="214">
        <v>3</v>
      </c>
      <c r="C13" s="208" t="s">
        <v>98</v>
      </c>
      <c r="D13" s="209">
        <v>25721</v>
      </c>
      <c r="E13" s="210" t="s">
        <v>57</v>
      </c>
      <c r="F13" s="210">
        <v>3.86</v>
      </c>
      <c r="G13" s="210"/>
      <c r="H13" s="211"/>
      <c r="I13" s="210"/>
      <c r="J13" s="210"/>
      <c r="K13" s="210"/>
      <c r="L13" s="210"/>
      <c r="M13" s="210"/>
      <c r="N13" s="210"/>
      <c r="O13" s="210">
        <v>70</v>
      </c>
      <c r="P13" s="210">
        <v>70</v>
      </c>
      <c r="Q13" s="213">
        <f t="shared" si="2"/>
        <v>2.702</v>
      </c>
      <c r="R13" s="209">
        <v>41609</v>
      </c>
      <c r="S13" s="213">
        <f t="shared" si="0"/>
        <v>2.702</v>
      </c>
      <c r="T13" s="209">
        <v>43435</v>
      </c>
      <c r="U13" s="208"/>
    </row>
    <row r="14" spans="1:21" x14ac:dyDescent="0.2">
      <c r="A14" s="206"/>
      <c r="B14" s="215" t="s">
        <v>250</v>
      </c>
      <c r="C14" s="216"/>
      <c r="D14" s="217"/>
      <c r="E14" s="210"/>
      <c r="F14" s="210"/>
      <c r="G14" s="210"/>
      <c r="H14" s="211"/>
      <c r="I14" s="210"/>
      <c r="J14" s="210"/>
      <c r="K14" s="210"/>
      <c r="L14" s="210"/>
      <c r="M14" s="210"/>
      <c r="N14" s="210"/>
      <c r="O14" s="210"/>
      <c r="P14" s="210"/>
      <c r="Q14" s="213" t="s">
        <v>34</v>
      </c>
      <c r="R14" s="210"/>
      <c r="S14" s="213"/>
      <c r="T14" s="210"/>
      <c r="U14" s="208"/>
    </row>
    <row r="15" spans="1:21" ht="24" x14ac:dyDescent="0.2">
      <c r="A15" s="206">
        <v>4</v>
      </c>
      <c r="B15" s="207">
        <v>1</v>
      </c>
      <c r="C15" s="208" t="s">
        <v>188</v>
      </c>
      <c r="D15" s="209">
        <v>23995</v>
      </c>
      <c r="E15" s="210" t="s">
        <v>28</v>
      </c>
      <c r="F15" s="210">
        <v>4.0599999999999996</v>
      </c>
      <c r="G15" s="210"/>
      <c r="H15" s="211"/>
      <c r="I15" s="210">
        <v>0.2</v>
      </c>
      <c r="J15" s="210"/>
      <c r="K15" s="210"/>
      <c r="L15" s="210"/>
      <c r="M15" s="210"/>
      <c r="N15" s="210"/>
      <c r="O15" s="210">
        <v>70</v>
      </c>
      <c r="P15" s="210">
        <v>70</v>
      </c>
      <c r="Q15" s="213">
        <f t="shared" si="2"/>
        <v>2.9819999999999998</v>
      </c>
      <c r="R15" s="209">
        <v>41548</v>
      </c>
      <c r="S15" s="213">
        <f t="shared" si="0"/>
        <v>2.9819999999999998</v>
      </c>
      <c r="T15" s="209">
        <v>43374</v>
      </c>
      <c r="U15" s="208"/>
    </row>
    <row r="16" spans="1:21" x14ac:dyDescent="0.2">
      <c r="A16" s="206">
        <v>5</v>
      </c>
      <c r="B16" s="214">
        <v>2</v>
      </c>
      <c r="C16" s="208" t="s">
        <v>102</v>
      </c>
      <c r="D16" s="209">
        <v>26567</v>
      </c>
      <c r="E16" s="210" t="s">
        <v>28</v>
      </c>
      <c r="F16" s="210">
        <v>4.0599999999999996</v>
      </c>
      <c r="G16" s="210"/>
      <c r="H16" s="211"/>
      <c r="I16" s="210"/>
      <c r="J16" s="210"/>
      <c r="K16" s="210"/>
      <c r="L16" s="210"/>
      <c r="M16" s="210"/>
      <c r="N16" s="210"/>
      <c r="O16" s="210">
        <v>70</v>
      </c>
      <c r="P16" s="210">
        <v>70</v>
      </c>
      <c r="Q16" s="213">
        <f t="shared" si="2"/>
        <v>2.8419999999999996</v>
      </c>
      <c r="R16" s="209">
        <v>41548</v>
      </c>
      <c r="S16" s="213">
        <f t="shared" si="0"/>
        <v>2.8419999999999996</v>
      </c>
      <c r="T16" s="209">
        <v>43374</v>
      </c>
      <c r="U16" s="208"/>
    </row>
    <row r="17" spans="1:21" x14ac:dyDescent="0.2">
      <c r="A17" s="206">
        <v>6</v>
      </c>
      <c r="B17" s="207">
        <v>3</v>
      </c>
      <c r="C17" s="208" t="s">
        <v>104</v>
      </c>
      <c r="D17" s="209">
        <v>28073</v>
      </c>
      <c r="E17" s="210" t="s">
        <v>25</v>
      </c>
      <c r="F17" s="210">
        <v>3.86</v>
      </c>
      <c r="G17" s="210"/>
      <c r="H17" s="211"/>
      <c r="I17" s="210"/>
      <c r="J17" s="210"/>
      <c r="K17" s="210"/>
      <c r="L17" s="210"/>
      <c r="M17" s="210"/>
      <c r="N17" s="210"/>
      <c r="O17" s="210">
        <v>70</v>
      </c>
      <c r="P17" s="210">
        <v>70</v>
      </c>
      <c r="Q17" s="213">
        <f t="shared" si="2"/>
        <v>2.702</v>
      </c>
      <c r="R17" s="209">
        <v>41548</v>
      </c>
      <c r="S17" s="213">
        <f t="shared" si="0"/>
        <v>2.702</v>
      </c>
      <c r="T17" s="209">
        <v>43374</v>
      </c>
      <c r="U17" s="208"/>
    </row>
    <row r="18" spans="1:21" x14ac:dyDescent="0.2">
      <c r="A18" s="206">
        <v>7</v>
      </c>
      <c r="B18" s="214">
        <v>4</v>
      </c>
      <c r="C18" s="208" t="s">
        <v>105</v>
      </c>
      <c r="D18" s="209">
        <v>26035</v>
      </c>
      <c r="E18" s="210" t="s">
        <v>57</v>
      </c>
      <c r="F18" s="210">
        <v>3.86</v>
      </c>
      <c r="G18" s="210"/>
      <c r="H18" s="211"/>
      <c r="I18" s="210"/>
      <c r="J18" s="210"/>
      <c r="K18" s="210"/>
      <c r="L18" s="210"/>
      <c r="M18" s="210"/>
      <c r="N18" s="210"/>
      <c r="O18" s="210">
        <v>70</v>
      </c>
      <c r="P18" s="210">
        <v>70</v>
      </c>
      <c r="Q18" s="213">
        <f t="shared" si="2"/>
        <v>2.702</v>
      </c>
      <c r="R18" s="209">
        <v>41548</v>
      </c>
      <c r="S18" s="213">
        <f t="shared" si="0"/>
        <v>2.702</v>
      </c>
      <c r="T18" s="209">
        <v>43374</v>
      </c>
      <c r="U18" s="208"/>
    </row>
    <row r="19" spans="1:21" x14ac:dyDescent="0.2">
      <c r="A19" s="206">
        <v>8</v>
      </c>
      <c r="B19" s="207">
        <v>5</v>
      </c>
      <c r="C19" s="208" t="s">
        <v>106</v>
      </c>
      <c r="D19" s="209">
        <v>27933</v>
      </c>
      <c r="E19" s="210" t="s">
        <v>28</v>
      </c>
      <c r="F19" s="210">
        <v>3.86</v>
      </c>
      <c r="G19" s="210"/>
      <c r="H19" s="211"/>
      <c r="I19" s="210"/>
      <c r="J19" s="210"/>
      <c r="K19" s="210"/>
      <c r="L19" s="210"/>
      <c r="M19" s="210"/>
      <c r="N19" s="210"/>
      <c r="O19" s="210">
        <v>70</v>
      </c>
      <c r="P19" s="210">
        <v>70</v>
      </c>
      <c r="Q19" s="213">
        <f t="shared" si="2"/>
        <v>2.702</v>
      </c>
      <c r="R19" s="209">
        <v>41548</v>
      </c>
      <c r="S19" s="213">
        <f t="shared" si="0"/>
        <v>2.702</v>
      </c>
      <c r="T19" s="209">
        <v>43374</v>
      </c>
      <c r="U19" s="208"/>
    </row>
    <row r="20" spans="1:21" x14ac:dyDescent="0.2">
      <c r="A20" s="206"/>
      <c r="B20" s="215" t="s">
        <v>251</v>
      </c>
      <c r="C20" s="216"/>
      <c r="D20" s="217"/>
      <c r="E20" s="210"/>
      <c r="F20" s="210"/>
      <c r="G20" s="210"/>
      <c r="H20" s="211"/>
      <c r="I20" s="210"/>
      <c r="J20" s="210"/>
      <c r="K20" s="210"/>
      <c r="L20" s="210" t="s">
        <v>34</v>
      </c>
      <c r="M20" s="210"/>
      <c r="N20" s="210"/>
      <c r="O20" s="210"/>
      <c r="P20" s="210"/>
      <c r="Q20" s="213" t="s">
        <v>34</v>
      </c>
      <c r="R20" s="210"/>
      <c r="S20" s="213"/>
      <c r="T20" s="210"/>
      <c r="U20" s="208"/>
    </row>
    <row r="21" spans="1:21" x14ac:dyDescent="0.2">
      <c r="A21" s="206">
        <v>9</v>
      </c>
      <c r="B21" s="207">
        <v>1</v>
      </c>
      <c r="C21" s="208" t="s">
        <v>252</v>
      </c>
      <c r="D21" s="209">
        <v>25339</v>
      </c>
      <c r="E21" s="210" t="s">
        <v>28</v>
      </c>
      <c r="F21" s="210">
        <v>4.0599999999999996</v>
      </c>
      <c r="G21" s="210">
        <v>6</v>
      </c>
      <c r="H21" s="211">
        <f t="shared" si="1"/>
        <v>0.24359999999999996</v>
      </c>
      <c r="I21" s="210">
        <v>0.2</v>
      </c>
      <c r="J21" s="210"/>
      <c r="K21" s="210"/>
      <c r="L21" s="210"/>
      <c r="M21" s="210"/>
      <c r="N21" s="210"/>
      <c r="O21" s="210">
        <v>70</v>
      </c>
      <c r="P21" s="210">
        <v>70</v>
      </c>
      <c r="Q21" s="213">
        <f t="shared" si="2"/>
        <v>3.1525199999999995</v>
      </c>
      <c r="R21" s="209">
        <v>41548</v>
      </c>
      <c r="S21" s="213">
        <f t="shared" si="0"/>
        <v>3.1525199999999995</v>
      </c>
      <c r="T21" s="209">
        <v>43374</v>
      </c>
      <c r="U21" s="208"/>
    </row>
    <row r="22" spans="1:21" ht="24" x14ac:dyDescent="0.2">
      <c r="A22" s="206">
        <v>10</v>
      </c>
      <c r="B22" s="214">
        <v>2</v>
      </c>
      <c r="C22" s="208" t="s">
        <v>61</v>
      </c>
      <c r="D22" s="209">
        <v>29461</v>
      </c>
      <c r="E22" s="210" t="s">
        <v>25</v>
      </c>
      <c r="F22" s="210">
        <v>3.06</v>
      </c>
      <c r="G22" s="210"/>
      <c r="H22" s="210"/>
      <c r="I22" s="210"/>
      <c r="J22" s="210"/>
      <c r="K22" s="210"/>
      <c r="L22" s="210"/>
      <c r="M22" s="210"/>
      <c r="N22" s="210"/>
      <c r="O22" s="210">
        <v>70</v>
      </c>
      <c r="P22" s="210">
        <v>70</v>
      </c>
      <c r="Q22" s="213">
        <f t="shared" si="2"/>
        <v>2.1419999999999999</v>
      </c>
      <c r="R22" s="209">
        <v>41548</v>
      </c>
      <c r="S22" s="213">
        <f t="shared" si="0"/>
        <v>2.1419999999999999</v>
      </c>
      <c r="T22" s="209">
        <v>43374</v>
      </c>
      <c r="U22" s="208"/>
    </row>
    <row r="23" spans="1:21" x14ac:dyDescent="0.2">
      <c r="A23" s="206">
        <v>11</v>
      </c>
      <c r="B23" s="207">
        <v>3</v>
      </c>
      <c r="C23" s="208" t="s">
        <v>60</v>
      </c>
      <c r="D23" s="209">
        <v>31494</v>
      </c>
      <c r="E23" s="210" t="s">
        <v>29</v>
      </c>
      <c r="F23" s="210">
        <v>2.66</v>
      </c>
      <c r="G23" s="210"/>
      <c r="H23" s="210"/>
      <c r="I23" s="210"/>
      <c r="J23" s="210"/>
      <c r="K23" s="210"/>
      <c r="L23" s="210"/>
      <c r="M23" s="210"/>
      <c r="N23" s="210"/>
      <c r="O23" s="210">
        <v>70</v>
      </c>
      <c r="P23" s="210">
        <v>70</v>
      </c>
      <c r="Q23" s="213">
        <f t="shared" si="2"/>
        <v>1.8619999999999999</v>
      </c>
      <c r="R23" s="209">
        <v>41548</v>
      </c>
      <c r="S23" s="213">
        <f t="shared" si="0"/>
        <v>1.8619999999999999</v>
      </c>
      <c r="T23" s="209">
        <v>43374</v>
      </c>
      <c r="U23" s="208"/>
    </row>
    <row r="24" spans="1:21" x14ac:dyDescent="0.2">
      <c r="A24" s="206"/>
      <c r="B24" s="215" t="s">
        <v>253</v>
      </c>
      <c r="C24" s="216"/>
      <c r="D24" s="217"/>
      <c r="E24" s="210"/>
      <c r="F24" s="210"/>
      <c r="G24" s="210"/>
      <c r="H24" s="210"/>
      <c r="I24" s="210"/>
      <c r="J24" s="210"/>
      <c r="K24" s="210"/>
      <c r="L24" s="210"/>
      <c r="M24" s="210"/>
      <c r="N24" s="210"/>
      <c r="O24" s="210"/>
      <c r="P24" s="210"/>
      <c r="Q24" s="213" t="s">
        <v>34</v>
      </c>
      <c r="R24" s="210"/>
      <c r="S24" s="213"/>
      <c r="T24" s="210"/>
      <c r="U24" s="208"/>
    </row>
    <row r="25" spans="1:21" x14ac:dyDescent="0.2">
      <c r="A25" s="206">
        <v>12</v>
      </c>
      <c r="B25" s="214">
        <v>1</v>
      </c>
      <c r="C25" s="208" t="s">
        <v>62</v>
      </c>
      <c r="D25" s="209">
        <v>27770</v>
      </c>
      <c r="E25" s="210" t="s">
        <v>57</v>
      </c>
      <c r="F25" s="210">
        <v>3.06</v>
      </c>
      <c r="G25" s="210"/>
      <c r="H25" s="210"/>
      <c r="I25" s="210"/>
      <c r="J25" s="210"/>
      <c r="K25" s="210"/>
      <c r="L25" s="210"/>
      <c r="M25" s="210"/>
      <c r="N25" s="210"/>
      <c r="O25" s="210">
        <v>70</v>
      </c>
      <c r="P25" s="210">
        <v>70</v>
      </c>
      <c r="Q25" s="213">
        <f t="shared" si="2"/>
        <v>2.1419999999999999</v>
      </c>
      <c r="R25" s="209">
        <v>41456</v>
      </c>
      <c r="S25" s="213">
        <f t="shared" si="0"/>
        <v>2.1419999999999999</v>
      </c>
      <c r="T25" s="209">
        <v>43282</v>
      </c>
      <c r="U25" s="208"/>
    </row>
    <row r="26" spans="1:21" x14ac:dyDescent="0.2">
      <c r="A26" s="218"/>
      <c r="B26" s="219" t="s">
        <v>254</v>
      </c>
      <c r="C26" s="220"/>
      <c r="D26" s="221"/>
      <c r="E26" s="222"/>
      <c r="F26" s="222"/>
      <c r="G26" s="222"/>
      <c r="H26" s="222"/>
      <c r="I26" s="222"/>
      <c r="J26" s="222"/>
      <c r="K26" s="222"/>
      <c r="L26" s="222"/>
      <c r="M26" s="222"/>
      <c r="N26" s="222"/>
      <c r="O26" s="222"/>
      <c r="P26" s="222"/>
      <c r="Q26" s="213" t="s">
        <v>34</v>
      </c>
      <c r="R26" s="222"/>
      <c r="S26" s="223" t="s">
        <v>34</v>
      </c>
      <c r="T26" s="222"/>
      <c r="U26" s="208"/>
    </row>
    <row r="27" spans="1:21" x14ac:dyDescent="0.2">
      <c r="A27" s="206">
        <v>13</v>
      </c>
      <c r="B27" s="214">
        <v>1</v>
      </c>
      <c r="C27" s="208" t="s">
        <v>62</v>
      </c>
      <c r="D27" s="209">
        <v>27770</v>
      </c>
      <c r="E27" s="210" t="s">
        <v>57</v>
      </c>
      <c r="F27" s="210">
        <v>3.06</v>
      </c>
      <c r="G27" s="210"/>
      <c r="H27" s="210"/>
      <c r="I27" s="210"/>
      <c r="J27" s="210"/>
      <c r="K27" s="210"/>
      <c r="L27" s="210"/>
      <c r="M27" s="210"/>
      <c r="N27" s="210"/>
      <c r="O27" s="210">
        <v>70</v>
      </c>
      <c r="P27" s="210">
        <v>70</v>
      </c>
      <c r="Q27" s="213">
        <f t="shared" si="2"/>
        <v>2.1419999999999999</v>
      </c>
      <c r="R27" s="209">
        <v>41456</v>
      </c>
      <c r="S27" s="213">
        <f t="shared" si="0"/>
        <v>2.1419999999999999</v>
      </c>
      <c r="T27" s="209">
        <v>43282</v>
      </c>
      <c r="U27" s="208"/>
    </row>
    <row r="28" spans="1:21" x14ac:dyDescent="0.2">
      <c r="A28" s="224"/>
      <c r="B28" s="225"/>
      <c r="C28" s="226"/>
      <c r="D28" s="227"/>
      <c r="E28" s="228"/>
      <c r="F28" s="228">
        <f>SUM(F11:F25)</f>
        <v>44.519999999999996</v>
      </c>
      <c r="G28" s="228"/>
      <c r="H28" s="228"/>
      <c r="I28" s="228">
        <f>SUM(I11:I27)</f>
        <v>0.55000000000000004</v>
      </c>
      <c r="J28" s="228">
        <f>SUM(J11:J27)</f>
        <v>0.2</v>
      </c>
      <c r="K28" s="228">
        <f>SUM(K11:K27)</f>
        <v>5.0000000000000017E-2</v>
      </c>
      <c r="L28" s="228"/>
      <c r="M28" s="228"/>
      <c r="N28" s="228"/>
      <c r="O28" s="228"/>
      <c r="P28" s="228"/>
      <c r="Q28" s="229">
        <f>SUM(Q11:Q27)</f>
        <v>34.429919999999996</v>
      </c>
      <c r="R28" s="227"/>
      <c r="S28" s="229">
        <f>SUM(S11:S27)</f>
        <v>34.479919999999993</v>
      </c>
      <c r="T28" s="227"/>
      <c r="U28" s="226"/>
    </row>
    <row r="29" spans="1:21" ht="18.75" x14ac:dyDescent="0.3">
      <c r="A29" s="156"/>
      <c r="B29" s="230" t="s">
        <v>255</v>
      </c>
      <c r="C29" s="230"/>
      <c r="D29" s="230"/>
      <c r="E29" s="230"/>
      <c r="F29" s="230"/>
      <c r="G29" s="230"/>
      <c r="H29" s="231"/>
      <c r="I29" s="231"/>
      <c r="J29" s="231"/>
      <c r="K29" s="231"/>
      <c r="L29" s="231"/>
      <c r="M29" s="231"/>
      <c r="N29" s="231"/>
      <c r="O29" s="231"/>
      <c r="P29" s="232"/>
      <c r="Q29" s="233" t="s">
        <v>256</v>
      </c>
      <c r="R29" s="233"/>
      <c r="S29" s="233"/>
      <c r="T29" s="233"/>
      <c r="U29" s="233"/>
    </row>
    <row r="30" spans="1:21" ht="18.75" x14ac:dyDescent="0.3">
      <c r="A30" s="234"/>
      <c r="B30" s="235"/>
      <c r="C30" s="236" t="s">
        <v>257</v>
      </c>
      <c r="D30" s="236"/>
      <c r="E30" s="236"/>
      <c r="F30" s="236"/>
      <c r="G30" s="236"/>
      <c r="H30" s="236"/>
      <c r="I30" s="237"/>
      <c r="J30" s="237"/>
      <c r="K30" s="237"/>
      <c r="L30" s="237"/>
      <c r="M30" s="237"/>
      <c r="N30" s="237"/>
      <c r="O30" s="236" t="s">
        <v>258</v>
      </c>
      <c r="P30" s="236"/>
      <c r="Q30" s="236"/>
      <c r="R30" s="236"/>
      <c r="S30" s="236"/>
      <c r="T30" s="236"/>
      <c r="U30" s="236"/>
    </row>
    <row r="31" spans="1:21" ht="15.75" x14ac:dyDescent="0.25">
      <c r="A31" s="234"/>
      <c r="B31" s="238" t="s">
        <v>65</v>
      </c>
      <c r="C31" s="238"/>
      <c r="D31" s="238"/>
      <c r="E31" s="239"/>
      <c r="F31" s="238" t="s">
        <v>259</v>
      </c>
      <c r="G31" s="238"/>
      <c r="H31" s="238"/>
      <c r="I31" s="238"/>
      <c r="J31" s="238"/>
      <c r="K31" s="239"/>
      <c r="L31" s="239"/>
      <c r="M31" s="239"/>
      <c r="N31" s="239"/>
      <c r="O31" s="239" t="s">
        <v>260</v>
      </c>
      <c r="P31" s="239"/>
      <c r="Q31" s="239"/>
      <c r="R31" s="239"/>
      <c r="S31" s="240"/>
      <c r="T31" s="238" t="s">
        <v>65</v>
      </c>
      <c r="U31" s="238"/>
    </row>
    <row r="32" spans="1:21" ht="18.75" x14ac:dyDescent="0.3">
      <c r="A32" s="241"/>
      <c r="B32" s="242"/>
      <c r="C32" s="243"/>
      <c r="D32" s="243"/>
      <c r="E32" s="243"/>
      <c r="F32" s="243"/>
      <c r="G32" s="243"/>
      <c r="H32" s="243"/>
      <c r="I32" s="243"/>
      <c r="J32" s="243"/>
      <c r="K32" s="243"/>
      <c r="L32" s="243"/>
      <c r="M32" s="243"/>
      <c r="N32" s="243"/>
      <c r="O32" s="243"/>
      <c r="P32" s="243"/>
      <c r="Q32" s="243"/>
      <c r="R32" s="243"/>
      <c r="S32" s="243"/>
      <c r="T32" s="243"/>
      <c r="U32" s="243"/>
    </row>
    <row r="33" spans="1:21" ht="18.75" x14ac:dyDescent="0.3">
      <c r="A33" s="1"/>
      <c r="B33" s="242"/>
      <c r="C33" s="243"/>
      <c r="D33" s="243"/>
      <c r="E33" s="243"/>
      <c r="F33" s="243"/>
      <c r="G33" s="243"/>
      <c r="H33" s="243"/>
      <c r="I33" s="243"/>
      <c r="J33" s="243"/>
      <c r="K33" s="243"/>
      <c r="L33" s="243"/>
      <c r="M33" s="243"/>
      <c r="N33" s="243"/>
      <c r="O33" s="243"/>
      <c r="P33" s="243"/>
      <c r="Q33" s="243"/>
      <c r="R33" s="243"/>
      <c r="S33" s="243"/>
      <c r="T33" s="243"/>
      <c r="U33" s="243"/>
    </row>
    <row r="34" spans="1:21" ht="18.75" x14ac:dyDescent="0.3">
      <c r="A34" s="1"/>
      <c r="B34" s="242"/>
      <c r="C34" s="243"/>
      <c r="D34" s="243"/>
      <c r="E34" s="243"/>
      <c r="F34" s="243"/>
      <c r="G34" s="243"/>
      <c r="H34" s="243"/>
      <c r="I34" s="243"/>
      <c r="J34" s="243"/>
      <c r="K34" s="243"/>
      <c r="L34" s="243"/>
      <c r="M34" s="243"/>
      <c r="N34" s="243"/>
      <c r="O34" s="243"/>
      <c r="P34" s="243"/>
      <c r="Q34" s="243"/>
      <c r="R34" s="243"/>
      <c r="S34" s="243"/>
      <c r="T34" s="243"/>
      <c r="U34" s="243"/>
    </row>
    <row r="35" spans="1:21" ht="18.75" x14ac:dyDescent="0.3">
      <c r="A35" s="1"/>
      <c r="B35" s="244" t="s">
        <v>261</v>
      </c>
      <c r="C35" s="244"/>
      <c r="D35" s="244"/>
      <c r="E35" s="243"/>
      <c r="F35" s="245" t="s">
        <v>262</v>
      </c>
      <c r="G35" s="245"/>
      <c r="H35" s="245"/>
      <c r="I35" s="245"/>
      <c r="J35" s="245"/>
      <c r="K35" s="246"/>
      <c r="L35" s="246"/>
      <c r="M35" s="246"/>
      <c r="N35" s="246"/>
      <c r="O35" s="244" t="s">
        <v>263</v>
      </c>
      <c r="P35" s="244"/>
      <c r="Q35" s="244"/>
      <c r="R35" s="246"/>
      <c r="S35" s="246"/>
      <c r="T35" s="244" t="s">
        <v>168</v>
      </c>
      <c r="U35" s="244"/>
    </row>
  </sheetData>
  <mergeCells count="48">
    <mergeCell ref="A5:U5"/>
    <mergeCell ref="C30:H30"/>
    <mergeCell ref="O30:U30"/>
    <mergeCell ref="B31:D31"/>
    <mergeCell ref="F31:J31"/>
    <mergeCell ref="T31:U31"/>
    <mergeCell ref="B35:D35"/>
    <mergeCell ref="F35:J35"/>
    <mergeCell ref="O35:Q35"/>
    <mergeCell ref="T35:U35"/>
    <mergeCell ref="B14:D14"/>
    <mergeCell ref="B20:D20"/>
    <mergeCell ref="B24:D24"/>
    <mergeCell ref="B26:D26"/>
    <mergeCell ref="B29:G29"/>
    <mergeCell ref="Q29:U29"/>
    <mergeCell ref="N8:N9"/>
    <mergeCell ref="O8:O9"/>
    <mergeCell ref="P8:P9"/>
    <mergeCell ref="Q8:Q9"/>
    <mergeCell ref="R8:R9"/>
    <mergeCell ref="B10:C10"/>
    <mergeCell ref="H8:H9"/>
    <mergeCell ref="I8:I9"/>
    <mergeCell ref="J8:J9"/>
    <mergeCell ref="K8:K9"/>
    <mergeCell ref="L8:L9"/>
    <mergeCell ref="M8:M9"/>
    <mergeCell ref="F6:F9"/>
    <mergeCell ref="G6:H7"/>
    <mergeCell ref="I6:R6"/>
    <mergeCell ref="S6:S9"/>
    <mergeCell ref="T6:T9"/>
    <mergeCell ref="U6:U9"/>
    <mergeCell ref="I7:K7"/>
    <mergeCell ref="L7:N7"/>
    <mergeCell ref="O7:R7"/>
    <mergeCell ref="G8:G9"/>
    <mergeCell ref="B1:E1"/>
    <mergeCell ref="Q1:U1"/>
    <mergeCell ref="B2:E2"/>
    <mergeCell ref="Q2:U2"/>
    <mergeCell ref="B4:U4"/>
    <mergeCell ref="A6:A9"/>
    <mergeCell ref="B6:B9"/>
    <mergeCell ref="C6:C9"/>
    <mergeCell ref="D6:D9"/>
    <mergeCell ref="E6:E9"/>
  </mergeCells>
  <pageMargins left="0.24" right="0.16" top="0.23" bottom="0.33" header="0.2" footer="0.3"/>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workbookViewId="0">
      <selection activeCell="P13" sqref="P13"/>
    </sheetView>
  </sheetViews>
  <sheetFormatPr defaultRowHeight="14.25" x14ac:dyDescent="0.2"/>
  <cols>
    <col min="1" max="2" width="3.75" customWidth="1"/>
    <col min="3" max="3" width="19.75" customWidth="1"/>
    <col min="4" max="4" width="12.25" customWidth="1"/>
    <col min="5" max="5" width="12.5" customWidth="1"/>
    <col min="6" max="6" width="4.875" customWidth="1"/>
    <col min="7" max="7" width="6.25" customWidth="1"/>
    <col min="8" max="8" width="6.125" customWidth="1"/>
    <col min="9" max="9" width="12.375" customWidth="1"/>
    <col min="10" max="10" width="5.375" customWidth="1"/>
    <col min="11" max="11" width="6.5" customWidth="1"/>
    <col min="12" max="12" width="5.875" customWidth="1"/>
    <col min="13" max="13" width="12.125" customWidth="1"/>
    <col min="14" max="14" width="5.5" customWidth="1"/>
  </cols>
  <sheetData>
    <row r="1" spans="1:20" ht="16.5" x14ac:dyDescent="0.25">
      <c r="A1" s="247"/>
      <c r="B1" s="248" t="s">
        <v>225</v>
      </c>
      <c r="C1" s="248"/>
      <c r="D1" s="249"/>
      <c r="E1" s="249"/>
      <c r="F1" s="250"/>
      <c r="G1" s="250"/>
      <c r="H1" s="247"/>
      <c r="I1" s="248" t="s">
        <v>226</v>
      </c>
      <c r="J1" s="248"/>
      <c r="K1" s="248"/>
      <c r="L1" s="248"/>
      <c r="M1" s="248"/>
      <c r="N1" s="248"/>
      <c r="O1" s="248"/>
    </row>
    <row r="2" spans="1:20" ht="18.75" x14ac:dyDescent="0.3">
      <c r="A2" s="247"/>
      <c r="B2" s="251" t="s">
        <v>258</v>
      </c>
      <c r="C2" s="251"/>
      <c r="D2" s="251"/>
      <c r="E2" s="251"/>
      <c r="F2" s="251"/>
      <c r="G2" s="251"/>
      <c r="H2" s="252"/>
      <c r="I2" s="253" t="s">
        <v>264</v>
      </c>
      <c r="J2" s="253"/>
      <c r="K2" s="253"/>
      <c r="L2" s="253"/>
      <c r="M2" s="253"/>
      <c r="N2" s="253"/>
      <c r="O2" s="253"/>
    </row>
    <row r="3" spans="1:20" ht="18.75" x14ac:dyDescent="0.3">
      <c r="A3" s="247"/>
      <c r="B3" s="254"/>
      <c r="C3" s="254"/>
      <c r="D3" s="254"/>
      <c r="E3" s="254"/>
      <c r="F3" s="254"/>
      <c r="G3" s="254"/>
      <c r="H3" s="255"/>
      <c r="I3" s="254"/>
      <c r="J3" s="250"/>
      <c r="K3" s="250"/>
      <c r="L3" s="250"/>
      <c r="M3" s="250"/>
      <c r="N3" s="247"/>
      <c r="O3" s="247"/>
    </row>
    <row r="4" spans="1:20" ht="20.25" x14ac:dyDescent="0.3">
      <c r="A4" s="247"/>
      <c r="B4" s="354" t="s">
        <v>265</v>
      </c>
      <c r="C4" s="354"/>
      <c r="D4" s="354"/>
      <c r="E4" s="354"/>
      <c r="F4" s="354"/>
      <c r="G4" s="354"/>
      <c r="H4" s="354"/>
      <c r="I4" s="354"/>
      <c r="J4" s="354"/>
      <c r="K4" s="354"/>
      <c r="L4" s="354"/>
      <c r="M4" s="354"/>
      <c r="N4" s="354"/>
      <c r="O4" s="354"/>
    </row>
    <row r="5" spans="1:20" ht="84.75" customHeight="1" x14ac:dyDescent="0.2">
      <c r="A5" s="355" t="s">
        <v>293</v>
      </c>
      <c r="B5" s="355"/>
      <c r="C5" s="355"/>
      <c r="D5" s="355"/>
      <c r="E5" s="355"/>
      <c r="F5" s="355"/>
      <c r="G5" s="355"/>
      <c r="H5" s="355"/>
      <c r="I5" s="355"/>
      <c r="J5" s="355"/>
      <c r="K5" s="355"/>
      <c r="L5" s="355"/>
      <c r="M5" s="355"/>
      <c r="N5" s="355"/>
      <c r="O5" s="355"/>
      <c r="P5" s="353"/>
      <c r="Q5" s="353"/>
      <c r="R5" s="353"/>
      <c r="S5" s="353"/>
      <c r="T5" s="353"/>
    </row>
    <row r="6" spans="1:20" ht="19.5" x14ac:dyDescent="0.35">
      <c r="A6" s="247"/>
      <c r="B6" s="256" t="s">
        <v>266</v>
      </c>
      <c r="C6" s="256"/>
      <c r="D6" s="256"/>
      <c r="E6" s="256"/>
      <c r="F6" s="256"/>
      <c r="G6" s="256"/>
      <c r="H6" s="256"/>
      <c r="I6" s="256"/>
      <c r="J6" s="256"/>
      <c r="K6" s="256"/>
      <c r="L6" s="256"/>
      <c r="M6" s="256"/>
      <c r="N6" s="256"/>
      <c r="O6" s="256"/>
    </row>
    <row r="7" spans="1:20" ht="15.75" x14ac:dyDescent="0.2">
      <c r="A7" s="257" t="s">
        <v>267</v>
      </c>
      <c r="B7" s="257" t="s">
        <v>3</v>
      </c>
      <c r="C7" s="257" t="s">
        <v>230</v>
      </c>
      <c r="D7" s="257" t="s">
        <v>231</v>
      </c>
      <c r="E7" s="257" t="s">
        <v>6</v>
      </c>
      <c r="F7" s="258" t="s">
        <v>268</v>
      </c>
      <c r="G7" s="258"/>
      <c r="H7" s="258"/>
      <c r="I7" s="258"/>
      <c r="J7" s="258"/>
      <c r="K7" s="258"/>
      <c r="L7" s="258"/>
      <c r="M7" s="258"/>
      <c r="N7" s="259" t="s">
        <v>269</v>
      </c>
      <c r="O7" s="260" t="s">
        <v>16</v>
      </c>
    </row>
    <row r="8" spans="1:20" x14ac:dyDescent="0.2">
      <c r="A8" s="261"/>
      <c r="B8" s="261"/>
      <c r="C8" s="261"/>
      <c r="D8" s="261"/>
      <c r="E8" s="261"/>
      <c r="F8" s="258" t="s">
        <v>270</v>
      </c>
      <c r="G8" s="258"/>
      <c r="H8" s="258"/>
      <c r="I8" s="258"/>
      <c r="J8" s="258" t="s">
        <v>241</v>
      </c>
      <c r="K8" s="258"/>
      <c r="L8" s="258"/>
      <c r="M8" s="258"/>
      <c r="N8" s="262"/>
      <c r="O8" s="263"/>
    </row>
    <row r="9" spans="1:20" x14ac:dyDescent="0.2">
      <c r="A9" s="261"/>
      <c r="B9" s="261"/>
      <c r="C9" s="261"/>
      <c r="D9" s="261"/>
      <c r="E9" s="261"/>
      <c r="F9" s="264" t="s">
        <v>271</v>
      </c>
      <c r="G9" s="264" t="s">
        <v>272</v>
      </c>
      <c r="H9" s="265" t="s">
        <v>273</v>
      </c>
      <c r="I9" s="264" t="s">
        <v>18</v>
      </c>
      <c r="J9" s="264" t="s">
        <v>271</v>
      </c>
      <c r="K9" s="264" t="s">
        <v>272</v>
      </c>
      <c r="L9" s="264" t="s">
        <v>273</v>
      </c>
      <c r="M9" s="264" t="s">
        <v>18</v>
      </c>
      <c r="N9" s="262"/>
      <c r="O9" s="263"/>
    </row>
    <row r="10" spans="1:20" ht="18.75" x14ac:dyDescent="0.2">
      <c r="A10" s="266"/>
      <c r="B10" s="266"/>
      <c r="C10" s="266"/>
      <c r="D10" s="266"/>
      <c r="E10" s="266"/>
      <c r="F10" s="266"/>
      <c r="G10" s="266"/>
      <c r="H10" s="267"/>
      <c r="I10" s="266"/>
      <c r="J10" s="266"/>
      <c r="K10" s="266"/>
      <c r="L10" s="266"/>
      <c r="M10" s="266"/>
      <c r="N10" s="268"/>
      <c r="O10" s="269"/>
    </row>
    <row r="11" spans="1:20" ht="19.5" x14ac:dyDescent="0.35">
      <c r="A11" s="270"/>
      <c r="B11" s="271" t="s">
        <v>274</v>
      </c>
      <c r="C11" s="271"/>
      <c r="D11" s="271"/>
      <c r="E11" s="271"/>
      <c r="F11" s="271"/>
      <c r="G11" s="271"/>
      <c r="H11" s="271"/>
      <c r="I11" s="271"/>
      <c r="J11" s="272"/>
      <c r="K11" s="272"/>
      <c r="L11" s="272"/>
      <c r="M11" s="272"/>
      <c r="N11" s="273"/>
      <c r="O11" s="274"/>
    </row>
    <row r="12" spans="1:20" ht="18.75" x14ac:dyDescent="0.3">
      <c r="A12" s="275">
        <v>1</v>
      </c>
      <c r="B12" s="276">
        <v>1</v>
      </c>
      <c r="C12" s="277" t="s">
        <v>275</v>
      </c>
      <c r="D12" s="278">
        <v>29465</v>
      </c>
      <c r="E12" s="279" t="s">
        <v>75</v>
      </c>
      <c r="F12" s="279"/>
      <c r="G12" s="279"/>
      <c r="H12" s="280"/>
      <c r="I12" s="281"/>
      <c r="J12" s="282">
        <v>6</v>
      </c>
      <c r="K12" s="282">
        <v>0</v>
      </c>
      <c r="L12" s="282">
        <v>0.5</v>
      </c>
      <c r="M12" s="283">
        <v>43435</v>
      </c>
      <c r="N12" s="284">
        <f>L12-H12</f>
        <v>0.5</v>
      </c>
      <c r="O12" s="285"/>
    </row>
    <row r="13" spans="1:20" ht="18.75" x14ac:dyDescent="0.3">
      <c r="A13" s="275">
        <v>2</v>
      </c>
      <c r="B13" s="276">
        <v>2</v>
      </c>
      <c r="C13" s="277" t="s">
        <v>192</v>
      </c>
      <c r="D13" s="286" t="s">
        <v>276</v>
      </c>
      <c r="E13" s="279" t="s">
        <v>57</v>
      </c>
      <c r="F13" s="279">
        <v>5</v>
      </c>
      <c r="G13" s="279">
        <v>0</v>
      </c>
      <c r="H13" s="287">
        <v>0.5</v>
      </c>
      <c r="I13" s="281">
        <v>41456</v>
      </c>
      <c r="J13" s="276">
        <v>10</v>
      </c>
      <c r="K13" s="276">
        <v>0</v>
      </c>
      <c r="L13" s="276">
        <v>0.7</v>
      </c>
      <c r="M13" s="288">
        <v>43282</v>
      </c>
      <c r="N13" s="284">
        <f t="shared" ref="N13:N41" si="0">L13-H13</f>
        <v>0.19999999999999996</v>
      </c>
      <c r="O13" s="285"/>
    </row>
    <row r="14" spans="1:20" ht="19.5" x14ac:dyDescent="0.35">
      <c r="A14" s="275"/>
      <c r="B14" s="289" t="s">
        <v>247</v>
      </c>
      <c r="C14" s="289"/>
      <c r="D14" s="289"/>
      <c r="E14" s="289"/>
      <c r="F14" s="289"/>
      <c r="G14" s="289"/>
      <c r="H14" s="280"/>
      <c r="I14" s="290"/>
      <c r="J14" s="282"/>
      <c r="K14" s="282"/>
      <c r="L14" s="282"/>
      <c r="M14" s="282"/>
      <c r="N14" s="284"/>
      <c r="O14" s="285"/>
    </row>
    <row r="15" spans="1:20" ht="18.75" x14ac:dyDescent="0.3">
      <c r="A15" s="275">
        <v>3</v>
      </c>
      <c r="B15" s="276">
        <v>1</v>
      </c>
      <c r="C15" s="277" t="s">
        <v>74</v>
      </c>
      <c r="D15" s="278">
        <v>28340</v>
      </c>
      <c r="E15" s="279" t="s">
        <v>75</v>
      </c>
      <c r="F15" s="279">
        <v>5</v>
      </c>
      <c r="G15" s="279">
        <v>0</v>
      </c>
      <c r="H15" s="280">
        <v>0.5</v>
      </c>
      <c r="I15" s="281">
        <v>41579</v>
      </c>
      <c r="J15" s="291">
        <v>10</v>
      </c>
      <c r="K15" s="282">
        <v>0</v>
      </c>
      <c r="L15" s="282">
        <v>0.7</v>
      </c>
      <c r="M15" s="281">
        <v>43405</v>
      </c>
      <c r="N15" s="284">
        <f t="shared" si="0"/>
        <v>0.19999999999999996</v>
      </c>
      <c r="O15" s="285"/>
    </row>
    <row r="16" spans="1:20" ht="18.75" x14ac:dyDescent="0.3">
      <c r="A16" s="275">
        <v>4</v>
      </c>
      <c r="B16" s="276">
        <v>2</v>
      </c>
      <c r="C16" s="277" t="s">
        <v>101</v>
      </c>
      <c r="D16" s="292">
        <v>32462</v>
      </c>
      <c r="E16" s="279" t="s">
        <v>29</v>
      </c>
      <c r="F16" s="279"/>
      <c r="G16" s="279"/>
      <c r="H16" s="280"/>
      <c r="I16" s="281">
        <v>43435</v>
      </c>
      <c r="J16" s="282">
        <v>5</v>
      </c>
      <c r="K16" s="282">
        <v>0</v>
      </c>
      <c r="L16" s="282">
        <v>0.5</v>
      </c>
      <c r="M16" s="281">
        <v>43435</v>
      </c>
      <c r="N16" s="284">
        <f t="shared" si="0"/>
        <v>0.5</v>
      </c>
      <c r="O16" s="285"/>
    </row>
    <row r="17" spans="1:15" ht="19.5" x14ac:dyDescent="0.35">
      <c r="A17" s="275"/>
      <c r="B17" s="289" t="s">
        <v>250</v>
      </c>
      <c r="C17" s="289"/>
      <c r="D17" s="289"/>
      <c r="E17" s="289"/>
      <c r="F17" s="289"/>
      <c r="G17" s="289"/>
      <c r="H17" s="280"/>
      <c r="I17" s="290"/>
      <c r="J17" s="282"/>
      <c r="K17" s="282"/>
      <c r="L17" s="282"/>
      <c r="M17" s="282"/>
      <c r="N17" s="284"/>
      <c r="O17" s="285"/>
    </row>
    <row r="18" spans="1:15" ht="18.75" x14ac:dyDescent="0.3">
      <c r="A18" s="275">
        <v>5</v>
      </c>
      <c r="B18" s="276">
        <v>1</v>
      </c>
      <c r="C18" s="293" t="s">
        <v>188</v>
      </c>
      <c r="D18" s="294">
        <v>24024</v>
      </c>
      <c r="E18" s="279" t="s">
        <v>28</v>
      </c>
      <c r="F18" s="293">
        <v>5</v>
      </c>
      <c r="G18" s="293">
        <v>0</v>
      </c>
      <c r="H18" s="280">
        <v>0.5</v>
      </c>
      <c r="I18" s="294">
        <v>41821</v>
      </c>
      <c r="J18" s="282">
        <v>10</v>
      </c>
      <c r="K18" s="282">
        <v>0</v>
      </c>
      <c r="L18" s="282">
        <v>0.7</v>
      </c>
      <c r="M18" s="294">
        <v>43617</v>
      </c>
      <c r="N18" s="284">
        <f t="shared" si="0"/>
        <v>0.19999999999999996</v>
      </c>
      <c r="O18" s="285"/>
    </row>
    <row r="19" spans="1:15" ht="18.75" x14ac:dyDescent="0.3">
      <c r="A19" s="275">
        <v>6</v>
      </c>
      <c r="B19" s="276">
        <v>3</v>
      </c>
      <c r="C19" s="277" t="s">
        <v>106</v>
      </c>
      <c r="D19" s="286" t="s">
        <v>107</v>
      </c>
      <c r="E19" s="279" t="s">
        <v>28</v>
      </c>
      <c r="F19" s="279">
        <v>8</v>
      </c>
      <c r="G19" s="279">
        <v>0</v>
      </c>
      <c r="H19" s="280">
        <v>0.5</v>
      </c>
      <c r="I19" s="281">
        <v>42248</v>
      </c>
      <c r="J19" s="282">
        <v>10</v>
      </c>
      <c r="K19" s="282">
        <v>0</v>
      </c>
      <c r="L19" s="282">
        <v>0.7</v>
      </c>
      <c r="M19" s="295">
        <v>42979</v>
      </c>
      <c r="N19" s="284">
        <f t="shared" si="0"/>
        <v>0.19999999999999996</v>
      </c>
      <c r="O19" s="296"/>
    </row>
    <row r="20" spans="1:15" ht="18.75" x14ac:dyDescent="0.3">
      <c r="A20" s="275">
        <v>7</v>
      </c>
      <c r="B20" s="276">
        <v>4</v>
      </c>
      <c r="C20" s="277" t="s">
        <v>189</v>
      </c>
      <c r="D20" s="278">
        <v>31992</v>
      </c>
      <c r="E20" s="279" t="s">
        <v>28</v>
      </c>
      <c r="F20" s="284"/>
      <c r="G20" s="284"/>
      <c r="H20" s="284"/>
      <c r="I20" s="284"/>
      <c r="J20" s="279">
        <v>5</v>
      </c>
      <c r="K20" s="279">
        <v>0</v>
      </c>
      <c r="L20" s="280">
        <v>0.5</v>
      </c>
      <c r="M20" s="281">
        <v>43617</v>
      </c>
      <c r="N20" s="284">
        <f t="shared" si="0"/>
        <v>0.5</v>
      </c>
      <c r="O20" s="285"/>
    </row>
    <row r="21" spans="1:15" ht="18.75" x14ac:dyDescent="0.3">
      <c r="A21" s="275">
        <v>8</v>
      </c>
      <c r="B21" s="276">
        <v>5</v>
      </c>
      <c r="C21" s="277" t="s">
        <v>203</v>
      </c>
      <c r="D21" s="278">
        <v>27921</v>
      </c>
      <c r="E21" s="279" t="s">
        <v>57</v>
      </c>
      <c r="F21" s="279">
        <v>10</v>
      </c>
      <c r="G21" s="279">
        <v>0</v>
      </c>
      <c r="H21" s="280">
        <v>0.7</v>
      </c>
      <c r="I21" s="281">
        <v>41640</v>
      </c>
      <c r="J21" s="282">
        <v>15</v>
      </c>
      <c r="K21" s="282">
        <v>0</v>
      </c>
      <c r="L21" s="282">
        <v>1</v>
      </c>
      <c r="M21" s="295">
        <v>43466</v>
      </c>
      <c r="N21" s="284">
        <f t="shared" si="0"/>
        <v>0.30000000000000004</v>
      </c>
      <c r="O21" s="285"/>
    </row>
    <row r="22" spans="1:15" ht="19.5" x14ac:dyDescent="0.35">
      <c r="A22" s="275"/>
      <c r="B22" s="289" t="s">
        <v>277</v>
      </c>
      <c r="C22" s="289"/>
      <c r="D22" s="289"/>
      <c r="E22" s="289"/>
      <c r="F22" s="289"/>
      <c r="G22" s="289"/>
      <c r="H22" s="280"/>
      <c r="I22" s="290"/>
      <c r="J22" s="282"/>
      <c r="K22" s="282"/>
      <c r="L22" s="282"/>
      <c r="M22" s="282"/>
      <c r="N22" s="284"/>
      <c r="O22" s="285"/>
    </row>
    <row r="23" spans="1:15" ht="18.75" x14ac:dyDescent="0.3">
      <c r="A23" s="275">
        <v>9</v>
      </c>
      <c r="B23" s="276">
        <v>3</v>
      </c>
      <c r="C23" s="277" t="s">
        <v>186</v>
      </c>
      <c r="D23" s="278">
        <v>29445</v>
      </c>
      <c r="E23" s="279" t="s">
        <v>57</v>
      </c>
      <c r="F23" s="279">
        <v>5</v>
      </c>
      <c r="G23" s="279">
        <v>0</v>
      </c>
      <c r="H23" s="280">
        <v>0.5</v>
      </c>
      <c r="I23" s="281">
        <v>41456</v>
      </c>
      <c r="J23" s="291">
        <v>10</v>
      </c>
      <c r="K23" s="282">
        <v>0</v>
      </c>
      <c r="L23" s="282">
        <v>0.7</v>
      </c>
      <c r="M23" s="281">
        <v>43282</v>
      </c>
      <c r="N23" s="284">
        <f t="shared" si="0"/>
        <v>0.19999999999999996</v>
      </c>
      <c r="O23" s="285"/>
    </row>
    <row r="24" spans="1:15" ht="18.75" x14ac:dyDescent="0.3">
      <c r="A24" s="275">
        <v>10</v>
      </c>
      <c r="B24" s="276">
        <v>5</v>
      </c>
      <c r="C24" s="277" t="s">
        <v>195</v>
      </c>
      <c r="D24" s="278">
        <v>30380</v>
      </c>
      <c r="E24" s="279" t="s">
        <v>29</v>
      </c>
      <c r="F24" s="279">
        <v>5</v>
      </c>
      <c r="G24" s="279">
        <v>0</v>
      </c>
      <c r="H24" s="280">
        <v>0.5</v>
      </c>
      <c r="I24" s="281">
        <v>41456</v>
      </c>
      <c r="J24" s="282">
        <v>10</v>
      </c>
      <c r="K24" s="282">
        <v>0</v>
      </c>
      <c r="L24" s="282">
        <v>0.7</v>
      </c>
      <c r="M24" s="295">
        <v>43282</v>
      </c>
      <c r="N24" s="284">
        <f t="shared" si="0"/>
        <v>0.19999999999999996</v>
      </c>
      <c r="O24" s="285"/>
    </row>
    <row r="25" spans="1:15" ht="19.5" x14ac:dyDescent="0.35">
      <c r="A25" s="275"/>
      <c r="B25" s="289" t="s">
        <v>251</v>
      </c>
      <c r="C25" s="289"/>
      <c r="D25" s="289"/>
      <c r="E25" s="279" t="s">
        <v>34</v>
      </c>
      <c r="F25" s="289"/>
      <c r="G25" s="289"/>
      <c r="H25" s="287"/>
      <c r="I25" s="290"/>
      <c r="J25" s="276"/>
      <c r="K25" s="276"/>
      <c r="L25" s="276"/>
      <c r="M25" s="276"/>
      <c r="N25" s="284"/>
      <c r="O25" s="297"/>
    </row>
    <row r="26" spans="1:15" ht="18.75" x14ac:dyDescent="0.3">
      <c r="A26" s="275">
        <v>11</v>
      </c>
      <c r="B26" s="276">
        <v>2</v>
      </c>
      <c r="C26" s="277" t="s">
        <v>62</v>
      </c>
      <c r="D26" s="286" t="s">
        <v>109</v>
      </c>
      <c r="E26" s="279" t="s">
        <v>57</v>
      </c>
      <c r="F26" s="279">
        <v>10</v>
      </c>
      <c r="G26" s="279">
        <v>0</v>
      </c>
      <c r="H26" s="280">
        <v>0.7</v>
      </c>
      <c r="I26" s="281">
        <v>41640</v>
      </c>
      <c r="J26" s="282">
        <v>15</v>
      </c>
      <c r="K26" s="282">
        <v>0</v>
      </c>
      <c r="L26" s="282">
        <v>1</v>
      </c>
      <c r="M26" s="295">
        <v>43466</v>
      </c>
      <c r="N26" s="284">
        <f t="shared" si="0"/>
        <v>0.30000000000000004</v>
      </c>
      <c r="O26" s="285"/>
    </row>
    <row r="27" spans="1:15" ht="19.5" x14ac:dyDescent="0.35">
      <c r="A27" s="275"/>
      <c r="B27" s="289" t="s">
        <v>278</v>
      </c>
      <c r="C27" s="289"/>
      <c r="D27" s="289"/>
      <c r="E27" s="289"/>
      <c r="F27" s="289"/>
      <c r="G27" s="289"/>
      <c r="H27" s="287"/>
      <c r="I27" s="290"/>
      <c r="J27" s="276"/>
      <c r="K27" s="276"/>
      <c r="L27" s="276"/>
      <c r="M27" s="276"/>
      <c r="N27" s="284"/>
      <c r="O27" s="297"/>
    </row>
    <row r="28" spans="1:15" ht="18.75" x14ac:dyDescent="0.3">
      <c r="A28" s="275">
        <v>12</v>
      </c>
      <c r="B28" s="276">
        <v>2</v>
      </c>
      <c r="C28" s="277" t="s">
        <v>211</v>
      </c>
      <c r="D28" s="286" t="s">
        <v>279</v>
      </c>
      <c r="E28" s="279" t="s">
        <v>25</v>
      </c>
      <c r="F28" s="279">
        <v>5</v>
      </c>
      <c r="G28" s="279">
        <v>0</v>
      </c>
      <c r="H28" s="287">
        <v>0.5</v>
      </c>
      <c r="I28" s="281">
        <v>41456</v>
      </c>
      <c r="J28" s="276">
        <v>10</v>
      </c>
      <c r="K28" s="276">
        <v>0</v>
      </c>
      <c r="L28" s="298">
        <v>0.7</v>
      </c>
      <c r="M28" s="299">
        <v>43282</v>
      </c>
      <c r="N28" s="284">
        <f t="shared" si="0"/>
        <v>0.19999999999999996</v>
      </c>
      <c r="O28" s="285"/>
    </row>
    <row r="29" spans="1:15" ht="19.5" x14ac:dyDescent="0.35">
      <c r="A29" s="275"/>
      <c r="B29" s="289" t="s">
        <v>280</v>
      </c>
      <c r="C29" s="289"/>
      <c r="D29" s="289"/>
      <c r="E29" s="289"/>
      <c r="F29" s="289"/>
      <c r="G29" s="289"/>
      <c r="H29" s="287"/>
      <c r="I29" s="290"/>
      <c r="J29" s="300"/>
      <c r="K29" s="275"/>
      <c r="L29" s="275"/>
      <c r="M29" s="276"/>
      <c r="N29" s="284">
        <f t="shared" si="0"/>
        <v>0</v>
      </c>
      <c r="O29" s="297"/>
    </row>
    <row r="30" spans="1:15" ht="18.75" x14ac:dyDescent="0.3">
      <c r="A30" s="275">
        <v>13</v>
      </c>
      <c r="B30" s="276">
        <v>3</v>
      </c>
      <c r="C30" s="277" t="s">
        <v>216</v>
      </c>
      <c r="D30" s="278">
        <v>28370</v>
      </c>
      <c r="E30" s="279" t="s">
        <v>57</v>
      </c>
      <c r="F30" s="279">
        <v>5</v>
      </c>
      <c r="G30" s="279">
        <v>0</v>
      </c>
      <c r="H30" s="287">
        <v>0.5</v>
      </c>
      <c r="I30" s="281">
        <v>41456</v>
      </c>
      <c r="J30" s="276">
        <v>10</v>
      </c>
      <c r="K30" s="276">
        <v>0</v>
      </c>
      <c r="L30" s="276">
        <v>0.7</v>
      </c>
      <c r="M30" s="299">
        <v>43282</v>
      </c>
      <c r="N30" s="284">
        <f t="shared" si="0"/>
        <v>0.19999999999999996</v>
      </c>
      <c r="O30" s="285"/>
    </row>
    <row r="31" spans="1:15" ht="19.5" x14ac:dyDescent="0.35">
      <c r="A31" s="275"/>
      <c r="B31" s="289" t="s">
        <v>281</v>
      </c>
      <c r="C31" s="289"/>
      <c r="D31" s="289"/>
      <c r="E31" s="289"/>
      <c r="F31" s="289"/>
      <c r="G31" s="289"/>
      <c r="H31" s="287"/>
      <c r="I31" s="290"/>
      <c r="J31" s="276"/>
      <c r="K31" s="276"/>
      <c r="L31" s="276"/>
      <c r="M31" s="276"/>
      <c r="N31" s="284">
        <f t="shared" si="0"/>
        <v>0</v>
      </c>
      <c r="O31" s="297"/>
    </row>
    <row r="32" spans="1:15" ht="18.75" x14ac:dyDescent="0.3">
      <c r="A32" s="275">
        <v>14</v>
      </c>
      <c r="B32" s="276">
        <v>1</v>
      </c>
      <c r="C32" s="277" t="s">
        <v>282</v>
      </c>
      <c r="D32" s="278">
        <v>25819</v>
      </c>
      <c r="E32" s="279" t="s">
        <v>71</v>
      </c>
      <c r="F32" s="279"/>
      <c r="G32" s="279"/>
      <c r="H32" s="287"/>
      <c r="I32" s="281"/>
      <c r="J32" s="276">
        <v>6</v>
      </c>
      <c r="K32" s="276">
        <v>5</v>
      </c>
      <c r="L32" s="276">
        <v>0.5</v>
      </c>
      <c r="M32" s="299">
        <v>43466</v>
      </c>
      <c r="N32" s="284">
        <f t="shared" si="0"/>
        <v>0.5</v>
      </c>
      <c r="O32" s="285"/>
    </row>
    <row r="33" spans="1:15" ht="18.75" x14ac:dyDescent="0.3">
      <c r="A33" s="275">
        <v>15</v>
      </c>
      <c r="B33" s="276">
        <v>2</v>
      </c>
      <c r="C33" s="277" t="s">
        <v>94</v>
      </c>
      <c r="D33" s="278">
        <v>30646</v>
      </c>
      <c r="E33" s="279" t="s">
        <v>29</v>
      </c>
      <c r="F33" s="279"/>
      <c r="G33" s="279"/>
      <c r="H33" s="287"/>
      <c r="I33" s="281"/>
      <c r="J33" s="276">
        <v>6</v>
      </c>
      <c r="K33" s="276"/>
      <c r="L33" s="276">
        <v>0.5</v>
      </c>
      <c r="M33" s="301">
        <v>43466</v>
      </c>
      <c r="N33" s="284">
        <f t="shared" si="0"/>
        <v>0.5</v>
      </c>
      <c r="O33" s="285"/>
    </row>
    <row r="34" spans="1:15" ht="19.5" x14ac:dyDescent="0.35">
      <c r="A34" s="275"/>
      <c r="B34" s="302" t="s">
        <v>283</v>
      </c>
      <c r="C34" s="302"/>
      <c r="D34" s="302"/>
      <c r="E34" s="303"/>
      <c r="F34" s="303"/>
      <c r="G34" s="303"/>
      <c r="H34" s="304"/>
      <c r="I34" s="305"/>
      <c r="J34" s="306"/>
      <c r="K34" s="303"/>
      <c r="L34" s="306"/>
      <c r="M34" s="303"/>
      <c r="N34" s="284"/>
      <c r="O34" s="307"/>
    </row>
    <row r="35" spans="1:15" ht="18.75" x14ac:dyDescent="0.3">
      <c r="A35" s="275">
        <v>16</v>
      </c>
      <c r="B35" s="276">
        <v>1</v>
      </c>
      <c r="C35" s="277" t="s">
        <v>117</v>
      </c>
      <c r="D35" s="286" t="s">
        <v>118</v>
      </c>
      <c r="E35" s="279" t="s">
        <v>75</v>
      </c>
      <c r="F35" s="279">
        <v>10</v>
      </c>
      <c r="G35" s="279">
        <v>0</v>
      </c>
      <c r="H35" s="308">
        <v>0.7</v>
      </c>
      <c r="I35" s="281">
        <v>41699</v>
      </c>
      <c r="J35" s="276">
        <v>15</v>
      </c>
      <c r="K35" s="276">
        <v>0</v>
      </c>
      <c r="L35" s="276">
        <v>1</v>
      </c>
      <c r="M35" s="299">
        <v>43525</v>
      </c>
      <c r="N35" s="284">
        <f t="shared" si="0"/>
        <v>0.30000000000000004</v>
      </c>
      <c r="O35" s="285"/>
    </row>
    <row r="36" spans="1:15" ht="18.75" x14ac:dyDescent="0.3">
      <c r="A36" s="275">
        <v>17</v>
      </c>
      <c r="B36" s="276">
        <v>2</v>
      </c>
      <c r="C36" s="277" t="s">
        <v>119</v>
      </c>
      <c r="D36" s="278">
        <v>31358</v>
      </c>
      <c r="E36" s="279" t="s">
        <v>28</v>
      </c>
      <c r="F36" s="279">
        <v>5</v>
      </c>
      <c r="G36" s="279">
        <v>0</v>
      </c>
      <c r="H36" s="287">
        <v>0.5</v>
      </c>
      <c r="I36" s="281">
        <v>41456</v>
      </c>
      <c r="J36" s="276">
        <v>10</v>
      </c>
      <c r="K36" s="276">
        <v>0</v>
      </c>
      <c r="L36" s="276">
        <v>0.7</v>
      </c>
      <c r="M36" s="299">
        <v>43282</v>
      </c>
      <c r="N36" s="284">
        <f t="shared" si="0"/>
        <v>0.19999999999999996</v>
      </c>
      <c r="O36" s="285"/>
    </row>
    <row r="37" spans="1:15" ht="18.75" x14ac:dyDescent="0.3">
      <c r="A37" s="275">
        <v>18</v>
      </c>
      <c r="B37" s="276">
        <v>4</v>
      </c>
      <c r="C37" s="277" t="s">
        <v>206</v>
      </c>
      <c r="D37" s="286" t="s">
        <v>284</v>
      </c>
      <c r="E37" s="279" t="s">
        <v>57</v>
      </c>
      <c r="F37" s="279">
        <v>5</v>
      </c>
      <c r="G37" s="279">
        <v>0</v>
      </c>
      <c r="H37" s="287">
        <v>0.5</v>
      </c>
      <c r="I37" s="281">
        <v>41456</v>
      </c>
      <c r="J37" s="276">
        <v>10</v>
      </c>
      <c r="K37" s="276">
        <v>0</v>
      </c>
      <c r="L37" s="276">
        <v>0.7</v>
      </c>
      <c r="M37" s="299">
        <v>43282</v>
      </c>
      <c r="N37" s="284">
        <f t="shared" si="0"/>
        <v>0.19999999999999996</v>
      </c>
      <c r="O37" s="285"/>
    </row>
    <row r="38" spans="1:15" ht="18.75" x14ac:dyDescent="0.3">
      <c r="A38" s="275">
        <v>19</v>
      </c>
      <c r="B38" s="276">
        <v>5</v>
      </c>
      <c r="C38" s="277" t="s">
        <v>205</v>
      </c>
      <c r="D38" s="278">
        <v>28216</v>
      </c>
      <c r="E38" s="279" t="s">
        <v>25</v>
      </c>
      <c r="F38" s="279">
        <v>5</v>
      </c>
      <c r="G38" s="279">
        <v>0</v>
      </c>
      <c r="H38" s="287">
        <v>0.5</v>
      </c>
      <c r="I38" s="281">
        <v>41456</v>
      </c>
      <c r="J38" s="276">
        <v>10</v>
      </c>
      <c r="K38" s="276">
        <v>0</v>
      </c>
      <c r="L38" s="276">
        <v>0.7</v>
      </c>
      <c r="M38" s="299">
        <v>43282</v>
      </c>
      <c r="N38" s="284">
        <f t="shared" si="0"/>
        <v>0.19999999999999996</v>
      </c>
      <c r="O38" s="285"/>
    </row>
    <row r="39" spans="1:15" ht="19.5" x14ac:dyDescent="0.35">
      <c r="A39" s="275"/>
      <c r="B39" s="309" t="s">
        <v>285</v>
      </c>
      <c r="C39" s="289"/>
      <c r="D39" s="289"/>
      <c r="E39" s="310"/>
      <c r="F39" s="310"/>
      <c r="G39" s="310"/>
      <c r="H39" s="287"/>
      <c r="I39" s="311"/>
      <c r="J39" s="276"/>
      <c r="K39" s="276"/>
      <c r="L39" s="276"/>
      <c r="M39" s="276"/>
      <c r="N39" s="284"/>
      <c r="O39" s="297"/>
    </row>
    <row r="40" spans="1:15" ht="18.75" x14ac:dyDescent="0.3">
      <c r="A40" s="275">
        <v>20</v>
      </c>
      <c r="B40" s="276">
        <v>4</v>
      </c>
      <c r="C40" s="277" t="s">
        <v>209</v>
      </c>
      <c r="D40" s="286" t="s">
        <v>286</v>
      </c>
      <c r="E40" s="279" t="s">
        <v>25</v>
      </c>
      <c r="F40" s="279">
        <v>5</v>
      </c>
      <c r="G40" s="279">
        <v>0</v>
      </c>
      <c r="H40" s="287">
        <v>0.5</v>
      </c>
      <c r="I40" s="281">
        <v>41456</v>
      </c>
      <c r="J40" s="282">
        <v>10</v>
      </c>
      <c r="K40" s="282">
        <v>0</v>
      </c>
      <c r="L40" s="282">
        <v>0.7</v>
      </c>
      <c r="M40" s="295">
        <v>43282</v>
      </c>
      <c r="N40" s="284">
        <f t="shared" si="0"/>
        <v>0.19999999999999996</v>
      </c>
      <c r="O40" s="285"/>
    </row>
    <row r="41" spans="1:15" ht="18.75" x14ac:dyDescent="0.3">
      <c r="A41" s="275">
        <v>21</v>
      </c>
      <c r="B41" s="276">
        <v>6</v>
      </c>
      <c r="C41" s="277" t="s">
        <v>213</v>
      </c>
      <c r="D41" s="278">
        <v>30597</v>
      </c>
      <c r="E41" s="279" t="s">
        <v>57</v>
      </c>
      <c r="F41" s="279">
        <v>5</v>
      </c>
      <c r="G41" s="279">
        <v>0</v>
      </c>
      <c r="H41" s="287">
        <v>0.5</v>
      </c>
      <c r="I41" s="281">
        <v>41456</v>
      </c>
      <c r="J41" s="282">
        <v>10</v>
      </c>
      <c r="K41" s="282">
        <v>0</v>
      </c>
      <c r="L41" s="282">
        <v>0.7</v>
      </c>
      <c r="M41" s="295">
        <v>43282</v>
      </c>
      <c r="N41" s="284">
        <f t="shared" si="0"/>
        <v>0.19999999999999996</v>
      </c>
      <c r="O41" s="285"/>
    </row>
    <row r="42" spans="1:15" ht="18.75" x14ac:dyDescent="0.25">
      <c r="A42" s="312" t="s">
        <v>34</v>
      </c>
      <c r="B42" s="313" t="s">
        <v>15</v>
      </c>
      <c r="C42" s="313"/>
      <c r="D42" s="314"/>
      <c r="E42" s="314"/>
      <c r="F42" s="314"/>
      <c r="G42" s="314"/>
      <c r="H42" s="315" t="s">
        <v>34</v>
      </c>
      <c r="I42" s="316"/>
      <c r="J42" s="314"/>
      <c r="K42" s="314"/>
      <c r="L42" s="314"/>
      <c r="M42" s="314"/>
      <c r="N42" s="317">
        <f>SUM(N12:N41)</f>
        <v>6.0000000000000009</v>
      </c>
      <c r="O42" s="318"/>
    </row>
    <row r="43" spans="1:15" ht="18.75" x14ac:dyDescent="0.2">
      <c r="A43" s="247"/>
      <c r="B43" s="319"/>
      <c r="C43" s="319" t="s">
        <v>287</v>
      </c>
      <c r="D43" s="319"/>
      <c r="E43" s="320"/>
      <c r="F43" s="320"/>
      <c r="G43" s="320"/>
      <c r="H43" s="321"/>
      <c r="I43" s="322"/>
      <c r="J43" s="323" t="s">
        <v>288</v>
      </c>
      <c r="K43" s="323"/>
      <c r="L43" s="323"/>
      <c r="M43" s="323"/>
      <c r="N43" s="323"/>
      <c r="O43" s="323"/>
    </row>
    <row r="44" spans="1:15" ht="15.75" x14ac:dyDescent="0.25">
      <c r="A44" s="240"/>
      <c r="B44" s="324"/>
      <c r="C44" s="325" t="s">
        <v>289</v>
      </c>
      <c r="D44" s="325"/>
      <c r="E44" s="325"/>
      <c r="F44" s="326"/>
      <c r="G44" s="326"/>
      <c r="H44" s="327"/>
      <c r="I44" s="328"/>
      <c r="J44" s="329" t="s">
        <v>258</v>
      </c>
      <c r="K44" s="329"/>
      <c r="L44" s="329"/>
      <c r="M44" s="329"/>
      <c r="N44" s="329"/>
      <c r="O44" s="330"/>
    </row>
    <row r="45" spans="1:15" ht="15.75" x14ac:dyDescent="0.25">
      <c r="A45" s="331" t="s">
        <v>65</v>
      </c>
      <c r="B45" s="331"/>
      <c r="C45" s="331"/>
      <c r="D45" s="332"/>
      <c r="E45" s="333" t="s">
        <v>290</v>
      </c>
      <c r="F45" s="333"/>
      <c r="G45" s="333"/>
      <c r="H45" s="334"/>
      <c r="I45" s="335" t="s">
        <v>260</v>
      </c>
      <c r="J45" s="335"/>
      <c r="K45" s="335"/>
      <c r="L45" s="336"/>
      <c r="M45" s="337" t="s">
        <v>65</v>
      </c>
      <c r="N45" s="337"/>
      <c r="O45" s="337"/>
    </row>
    <row r="46" spans="1:15" ht="18.75" x14ac:dyDescent="0.3">
      <c r="A46" s="247"/>
      <c r="B46" s="338"/>
      <c r="C46" s="339"/>
      <c r="D46" s="340"/>
      <c r="E46" s="341"/>
      <c r="F46" s="341"/>
      <c r="G46" s="341"/>
      <c r="H46" s="342"/>
      <c r="I46" s="343"/>
      <c r="J46" s="344"/>
      <c r="K46" s="344"/>
      <c r="L46" s="344"/>
      <c r="M46" s="345"/>
      <c r="N46" s="346"/>
      <c r="O46" s="327"/>
    </row>
    <row r="47" spans="1:15" ht="18.75" x14ac:dyDescent="0.3">
      <c r="A47" s="247"/>
      <c r="B47" s="338"/>
      <c r="C47" s="339"/>
      <c r="D47" s="340"/>
      <c r="E47" s="341"/>
      <c r="F47" s="341"/>
      <c r="G47" s="341"/>
      <c r="H47" s="342"/>
      <c r="I47" s="343"/>
      <c r="J47" s="344"/>
      <c r="K47" s="344"/>
      <c r="L47" s="344"/>
      <c r="M47" s="345"/>
      <c r="N47" s="346"/>
      <c r="O47" s="327"/>
    </row>
    <row r="48" spans="1:15" ht="18.75" x14ac:dyDescent="0.3">
      <c r="A48" s="247"/>
      <c r="B48" s="338"/>
      <c r="C48" s="339"/>
      <c r="D48" s="340"/>
      <c r="E48" s="341"/>
      <c r="F48" s="341"/>
      <c r="G48" s="341"/>
      <c r="H48" s="342"/>
      <c r="I48" s="343"/>
      <c r="J48" s="344"/>
      <c r="K48" s="344"/>
      <c r="L48" s="344"/>
      <c r="M48" s="345"/>
      <c r="N48" s="346"/>
      <c r="O48" s="327"/>
    </row>
    <row r="49" spans="1:15" ht="18.75" x14ac:dyDescent="0.3">
      <c r="A49" s="247"/>
      <c r="B49" s="338"/>
      <c r="C49" s="339"/>
      <c r="D49" s="340"/>
      <c r="E49" s="341"/>
      <c r="F49" s="341"/>
      <c r="G49" s="341"/>
      <c r="H49" s="342"/>
      <c r="I49" s="343"/>
      <c r="J49" s="344"/>
      <c r="K49" s="344"/>
      <c r="L49" s="344"/>
      <c r="M49" s="345"/>
      <c r="N49" s="346"/>
      <c r="O49" s="327"/>
    </row>
    <row r="50" spans="1:15" ht="18.75" x14ac:dyDescent="0.3">
      <c r="A50" s="347" t="s">
        <v>261</v>
      </c>
      <c r="B50" s="347"/>
      <c r="C50" s="347"/>
      <c r="D50" s="348"/>
      <c r="E50" s="349" t="s">
        <v>262</v>
      </c>
      <c r="F50" s="349"/>
      <c r="G50" s="349"/>
      <c r="H50" s="350"/>
      <c r="I50" s="351" t="s">
        <v>291</v>
      </c>
      <c r="J50" s="351"/>
      <c r="K50" s="351"/>
      <c r="L50" s="351"/>
      <c r="M50" s="352" t="s">
        <v>168</v>
      </c>
      <c r="N50" s="352"/>
      <c r="O50" s="352"/>
    </row>
  </sheetData>
  <mergeCells count="35">
    <mergeCell ref="A5:O5"/>
    <mergeCell ref="C44:E44"/>
    <mergeCell ref="J44:N44"/>
    <mergeCell ref="A45:C45"/>
    <mergeCell ref="I45:K45"/>
    <mergeCell ref="M45:O45"/>
    <mergeCell ref="A50:C50"/>
    <mergeCell ref="I50:L50"/>
    <mergeCell ref="M50:O50"/>
    <mergeCell ref="K9:K10"/>
    <mergeCell ref="L9:L10"/>
    <mergeCell ref="M9:M10"/>
    <mergeCell ref="B34:D34"/>
    <mergeCell ref="B42:C42"/>
    <mergeCell ref="J43:O43"/>
    <mergeCell ref="F7:M7"/>
    <mergeCell ref="N7:N10"/>
    <mergeCell ref="O7:O10"/>
    <mergeCell ref="F8:I8"/>
    <mergeCell ref="J8:M8"/>
    <mergeCell ref="F9:F10"/>
    <mergeCell ref="G9:G10"/>
    <mergeCell ref="H9:H10"/>
    <mergeCell ref="I9:I10"/>
    <mergeCell ref="J9:J10"/>
    <mergeCell ref="B1:C1"/>
    <mergeCell ref="I1:O1"/>
    <mergeCell ref="I2:O2"/>
    <mergeCell ref="B4:O4"/>
    <mergeCell ref="B6:O6"/>
    <mergeCell ref="A7:A10"/>
    <mergeCell ref="B7:B10"/>
    <mergeCell ref="C7:C10"/>
    <mergeCell ref="D7:D10"/>
    <mergeCell ref="E7:E10"/>
  </mergeCells>
  <pageMargins left="0.31" right="0.16" top="0.23" bottom="0.27" header="0.2"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Nâng trước hạn</vt:lpstr>
      <vt:lpstr> thu hút</vt:lpstr>
      <vt:lpstr>Thâm niên</vt:lpstr>
      <vt:lpstr>'Thâm niên'!Print_Titles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BALICH</dc:creator>
  <cp:lastModifiedBy>BALICH</cp:lastModifiedBy>
  <cp:lastPrinted>2019-07-16T08:56:05Z</cp:lastPrinted>
  <dcterms:created xsi:type="dcterms:W3CDTF">2019-07-16T02:40:58Z</dcterms:created>
  <dcterms:modified xsi:type="dcterms:W3CDTF">2019-07-16T09:14:14Z</dcterms:modified>
</cp:coreProperties>
</file>