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E270" i="1" l="1"/>
  <c r="D270" i="1"/>
  <c r="E267" i="1"/>
  <c r="D267" i="1"/>
  <c r="E266" i="1"/>
  <c r="D266" i="1"/>
  <c r="C163" i="1"/>
  <c r="E162" i="1"/>
  <c r="E161" i="1"/>
  <c r="E160" i="1"/>
  <c r="E159" i="1"/>
  <c r="E158" i="1"/>
  <c r="E157" i="1"/>
  <c r="E156" i="1"/>
  <c r="E155" i="1"/>
  <c r="E154" i="1"/>
  <c r="E152" i="1"/>
  <c r="E151" i="1"/>
  <c r="E149" i="1"/>
  <c r="E148" i="1"/>
  <c r="E147" i="1"/>
  <c r="E145" i="1"/>
  <c r="E144" i="1"/>
  <c r="E143" i="1"/>
  <c r="E142" i="1"/>
  <c r="E141" i="1"/>
  <c r="E140" i="1"/>
  <c r="E139" i="1"/>
  <c r="E137" i="1"/>
  <c r="E136" i="1"/>
  <c r="E135" i="1"/>
  <c r="E134" i="1"/>
  <c r="E133" i="1"/>
  <c r="E131" i="1"/>
  <c r="E130" i="1"/>
  <c r="E129" i="1"/>
  <c r="E128" i="1"/>
  <c r="E127" i="1"/>
  <c r="E126" i="1"/>
  <c r="E125" i="1"/>
  <c r="E124" i="1"/>
  <c r="E122" i="1"/>
  <c r="E121" i="1"/>
  <c r="E120" i="1"/>
  <c r="E119" i="1"/>
  <c r="E118" i="1"/>
  <c r="E117" i="1"/>
  <c r="E163" i="1" s="1"/>
  <c r="E116" i="1"/>
  <c r="E115" i="1"/>
  <c r="E114" i="1"/>
  <c r="E113" i="1"/>
  <c r="E112" i="1"/>
  <c r="E111" i="1"/>
  <c r="E110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2" i="1"/>
  <c r="E91" i="1"/>
  <c r="E90" i="1"/>
  <c r="E89" i="1"/>
  <c r="E88" i="1"/>
  <c r="E87" i="1"/>
  <c r="E86" i="1"/>
  <c r="E85" i="1"/>
  <c r="E83" i="1"/>
  <c r="E82" i="1"/>
  <c r="E81" i="1"/>
  <c r="E80" i="1"/>
  <c r="E79" i="1"/>
  <c r="E78" i="1"/>
  <c r="E77" i="1"/>
  <c r="E76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8" i="1"/>
  <c r="E36" i="1"/>
  <c r="E35" i="1"/>
  <c r="E34" i="1"/>
  <c r="E33" i="1"/>
  <c r="E32" i="1"/>
  <c r="E31" i="1"/>
  <c r="E30" i="1"/>
  <c r="E28" i="1"/>
  <c r="E27" i="1"/>
  <c r="E26" i="1"/>
  <c r="E25" i="1"/>
  <c r="E24" i="1"/>
  <c r="E23" i="1"/>
  <c r="E21" i="1"/>
  <c r="E20" i="1"/>
  <c r="E19" i="1"/>
  <c r="E18" i="1"/>
  <c r="E17" i="1"/>
  <c r="E16" i="1"/>
  <c r="E15" i="1"/>
  <c r="G14" i="1"/>
  <c r="E14" i="1"/>
  <c r="E12" i="1"/>
  <c r="E11" i="1"/>
  <c r="E10" i="1"/>
  <c r="E9" i="1"/>
  <c r="C237" i="1"/>
  <c r="C164" i="1"/>
</calcChain>
</file>

<file path=xl/sharedStrings.xml><?xml version="1.0" encoding="utf-8"?>
<sst xmlns="http://schemas.openxmlformats.org/spreadsheetml/2006/main" count="214" uniqueCount="192">
  <si>
    <t xml:space="preserve">                 SỞ Y TẾ NGHỆ AN </t>
  </si>
  <si>
    <t>TRUNG TÂM Y TẾ HUYỆN QUỲ CHÂU</t>
  </si>
  <si>
    <t>DANH SÁCH CÁN BỘ TẠI TRUNGT TÂM Y TẾ
ĐƯỢC THƯỞNG NHÂN DỊP TẾT DƯƠNG LỊCH - NĂM 2019</t>
  </si>
  <si>
    <t>( Theo quyết định khen thưởng số:        /QĐ-KT ngày     /12/2018 của Trung tâm y tế 
huyện Quỳ Châu )</t>
  </si>
  <si>
    <t>TT</t>
  </si>
  <si>
    <t>Họ và tên</t>
  </si>
  <si>
    <t>Hệ số thưởng</t>
  </si>
  <si>
    <t xml:space="preserve">Mức thưởng </t>
  </si>
  <si>
    <t>Tiền được thưởng</t>
  </si>
  <si>
    <t>Ghi chú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</si>
  <si>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</si>
  <si>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</si>
  <si>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</si>
  <si>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</si>
  <si>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</si>
  <si>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</si>
  <si>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</si>
  <si>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</si>
  <si>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</si>
  <si>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Đinh Ngọc Khiêm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</si>
  <si>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</si>
  <si>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</si>
  <si>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</si>
  <si>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</si>
  <si>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</si>
  <si>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</si>
  <si>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III</t>
  </si>
  <si>
    <t>Phòng Tổ chức - Hành chính</t>
  </si>
  <si>
    <t>Phan Bá Lịch</t>
  </si>
  <si>
    <t>Lương Việt Khoa</t>
  </si>
  <si>
    <t xml:space="preserve">Phạm Đình Thuần </t>
  </si>
  <si>
    <t>Vi Văn Nhất</t>
  </si>
  <si>
    <t>Đậu Phi Trường</t>
  </si>
  <si>
    <t>Cán bộ Hợp đồng 68</t>
  </si>
  <si>
    <t>Vi Hữu Đức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</si>
  <si>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</si>
  <si>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</si>
  <si>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</si>
  <si>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</si>
  <si>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</si>
  <si>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</si>
  <si>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 học</t>
  </si>
  <si>
    <t>Lương Thị Loan</t>
  </si>
  <si>
    <t>Đinh Thị Thu Trang</t>
  </si>
  <si>
    <t>Mạc Thành Linh</t>
  </si>
  <si>
    <t>V</t>
  </si>
  <si>
    <t>Phòng Điều dưỡng</t>
  </si>
  <si>
    <t>Sầm Thị Hà</t>
  </si>
  <si>
    <t>VI</t>
  </si>
  <si>
    <t>Khoa Nội - Nhi - Lây Tổng hợp</t>
  </si>
  <si>
    <t>Lang Thị Nga</t>
  </si>
  <si>
    <t>Nguyễn Tiến Dũng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</si>
  <si>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</si>
  <si>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</si>
  <si>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</si>
  <si>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</si>
  <si>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</si>
  <si>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</si>
  <si>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</si>
  <si>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</si>
  <si>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</si>
  <si>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</si>
  <si>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</si>
  <si>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</si>
  <si>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</si>
  <si>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</si>
  <si>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</si>
  <si>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</si>
  <si>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VII</t>
  </si>
  <si>
    <t>Khoa Ngoại tổng hợp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</si>
  <si>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</si>
  <si>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</si>
  <si>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</si>
  <si>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</si>
  <si>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</si>
  <si>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</si>
  <si>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</si>
  <si>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</si>
  <si>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</si>
  <si>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</si>
  <si>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</si>
  <si>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</si>
  <si>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</si>
  <si>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Lương Anh Sơn</t>
  </si>
  <si>
    <t>Nguyễn Văn Hiếu</t>
  </si>
  <si>
    <t>Nguyễn Thị Phương</t>
  </si>
  <si>
    <t>VIII</t>
  </si>
  <si>
    <t>Khoa Chăm sóc SKSS</t>
  </si>
  <si>
    <t>Nguyễn Thị Khuyên</t>
  </si>
  <si>
    <t xml:space="preserve">Nguyễn Thị Bích Vân </t>
  </si>
  <si>
    <t>Lương Thị Thu</t>
  </si>
  <si>
    <t>Đinh Thị Hạnh</t>
  </si>
  <si>
    <t>Lang Thị Kiều</t>
  </si>
  <si>
    <t xml:space="preserve">Trần Thị Thu </t>
  </si>
  <si>
    <t>Hoàng Thị Hường</t>
  </si>
  <si>
    <t>Hoàng Thị Tuyết</t>
  </si>
  <si>
    <t>IX</t>
  </si>
  <si>
    <t>Khoa y học cổ truyền</t>
  </si>
  <si>
    <t>Vi Văn Chung</t>
  </si>
  <si>
    <t>Lang Thị Thu</t>
  </si>
  <si>
    <t>Lang Thị Hà</t>
  </si>
  <si>
    <t>Lý Thị Nhung</t>
  </si>
  <si>
    <t>Lô Thị Phương</t>
  </si>
  <si>
    <t>Hồ Thị Thuỷ</t>
  </si>
  <si>
    <t>Lang Văn Duy</t>
  </si>
  <si>
    <t>Vi Văn Ngọc</t>
  </si>
  <si>
    <t>X</t>
  </si>
  <si>
    <t>Khoa khám bệnh</t>
  </si>
  <si>
    <t>Vi Thị Xuân</t>
  </si>
  <si>
    <t>Lương Xuân Quỳnh</t>
  </si>
  <si>
    <t>Vi Thi Hương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</si>
  <si>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</si>
  <si>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</si>
  <si>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</si>
  <si>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</si>
  <si>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</si>
  <si>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</si>
  <si>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</si>
  <si>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Lê Thị Nga</t>
  </si>
  <si>
    <t>Lữ Thị Thuận</t>
  </si>
  <si>
    <t>Nguyễn Thành Chung</t>
  </si>
  <si>
    <t>Lang Thị Hoa</t>
  </si>
  <si>
    <t>Lô Thị Hồng Nhi</t>
  </si>
  <si>
    <t>XI</t>
  </si>
  <si>
    <t>Khoa Cận lâm sàng</t>
  </si>
  <si>
    <t>Từ Thị Hường</t>
  </si>
  <si>
    <t>Lương Văn Thuơng</t>
  </si>
  <si>
    <t>Phan Thị Hải Yến</t>
  </si>
  <si>
    <t>Trần Văn Chung</t>
  </si>
  <si>
    <t>Hoàng Thị Lập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</si>
  <si>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</si>
  <si>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</si>
  <si>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</si>
  <si>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</si>
  <si>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</si>
  <si>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</si>
  <si>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 xml:space="preserve">Cao Thị Huyền </t>
  </si>
  <si>
    <t>Vi Nam Đông</t>
  </si>
  <si>
    <t>XII</t>
  </si>
  <si>
    <t>Khoa Dược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</si>
  <si>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</si>
  <si>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</si>
  <si>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</si>
  <si>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</si>
  <si>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</si>
  <si>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</si>
  <si>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</si>
  <si>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</si>
  <si>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</si>
  <si>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 xml:space="preserve">Lô Thanh Hương </t>
  </si>
  <si>
    <t>Sầm Thị Giang</t>
  </si>
  <si>
    <t>Nguyễn Thị Thu Hoài</t>
  </si>
  <si>
    <t>Lô Thị Tâm</t>
  </si>
  <si>
    <t>Hoàng Anh Trung</t>
  </si>
  <si>
    <t>Khoa Kiểm soát dịch - HIV</t>
  </si>
  <si>
    <t>Tống Thị Hằng</t>
  </si>
  <si>
    <t>Nguyễn Thị Trang Nhung</t>
  </si>
  <si>
    <t>Sầm Thị Nga</t>
  </si>
  <si>
    <t>Vi Thị Tư</t>
  </si>
  <si>
    <t>Nguyễn Trọng Khánh</t>
  </si>
  <si>
    <t>Vi Thị Bốn</t>
  </si>
  <si>
    <t>Lê Thị Huệ</t>
  </si>
  <si>
    <t>Khoa Y tế công cộng</t>
  </si>
  <si>
    <t xml:space="preserve">Lang Thị Hồng </t>
  </si>
  <si>
    <t>Phan Xuân Đức</t>
  </si>
  <si>
    <t>Lô Thị Thu</t>
  </si>
  <si>
    <t>Khoa An toàn VSTP</t>
  </si>
  <si>
    <t xml:space="preserve">Trương Thanh Tâm </t>
  </si>
  <si>
    <t>Hoàng Thị Lệ</t>
  </si>
  <si>
    <t>Hợp đồng, giúp việc</t>
  </si>
  <si>
    <t>Lim Trung Hiếu</t>
  </si>
  <si>
    <t>Lương Quý Nhân</t>
  </si>
  <si>
    <t>Sầm Thị Phương Thuận</t>
  </si>
  <si>
    <t>Võ Thị Ngà</t>
  </si>
  <si>
    <t>Vi Thị Giang</t>
  </si>
  <si>
    <t>Lê Thị Phương Thảo</t>
  </si>
  <si>
    <t>Lê Thị Ngọc Quyên</t>
  </si>
  <si>
    <t>Nguyễn Xuân Chính</t>
  </si>
  <si>
    <t>TỔNG CỘNG (I+II):</t>
  </si>
  <si>
    <t>Tiền ghi bằng chữ:</t>
  </si>
  <si>
    <t>Quỳ châu, ngày      tháng 12 năm 2018</t>
  </si>
  <si>
    <t xml:space="preserve">NGƯỜI LẬP BIỂU </t>
  </si>
  <si>
    <t>KẾ TOÁN TRƯỞNG</t>
  </si>
  <si>
    <t xml:space="preserve">THỦ TRƯỞNG ĐƠN VỊ </t>
  </si>
  <si>
    <t xml:space="preserve">    Lê Hữu Ngọc</t>
  </si>
  <si>
    <t xml:space="preserve">Đặng Tân Minh </t>
  </si>
  <si>
    <t xml:space="preserve">TiÒn b»ng ch÷ : </t>
  </si>
  <si>
    <t>Quỳ châu, ngày 15 tháng 5 năm 2017</t>
  </si>
  <si>
    <t>Nghỉ sinh từ tháng 11/2016</t>
  </si>
  <si>
    <t>Cắt từ tháng 3/2017</t>
  </si>
  <si>
    <t>Nghỉ sinh</t>
  </si>
  <si>
    <t>Đi học tháng 11,12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</si>
</sst>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₫_-;\-* #,##0.00\ _₫_-;_-* &quot;-&quot;??\ _₫_-;_-@_-"/>
    <numFmt numFmtId="164" formatCode="_(* #,##0_);_(* \(#,##0\);_(* &quot;-&quot;???_);_(@_)"/>
    <numFmt numFmtId="165" formatCode="_(* #,##0_);_(* \(#,##0\);_(* &quot;-&quot;??_);_(@_)"/>
    <numFmt numFmtId="166" formatCode="0.000"/>
    <numFmt numFmtId="167" formatCode="_(* #,##0.0000_);_(* \(#,##0.0000\);_(* &quot;-&quot;??_);_(@_)"/>
    <numFmt numFmtId="168" formatCode="_(* #,##0.000_);_(* \(#,##0.000\);_(* &quot;-&quot;??_);_(@_)"/>
  </numFmts>
  <fonts count="12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14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 applyAlignment="1">
      <alignment horizontal="left"/>
    </xf>
    <xf numFmtId="0" fontId="3" fillId="0" borderId="0" xfId="2" applyFont="1"/>
    <xf numFmtId="0" fontId="4" fillId="0" borderId="0" xfId="2" applyFont="1"/>
    <xf numFmtId="164" fontId="5" fillId="0" borderId="0" xfId="2" applyNumberFormat="1" applyFont="1" applyBorder="1"/>
    <xf numFmtId="0" fontId="5" fillId="0" borderId="0" xfId="2" applyFont="1" applyBorder="1"/>
    <xf numFmtId="0" fontId="5" fillId="0" borderId="0" xfId="2" applyFont="1"/>
    <xf numFmtId="164" fontId="7" fillId="0" borderId="0" xfId="2" applyNumberFormat="1" applyFont="1" applyBorder="1"/>
    <xf numFmtId="0" fontId="7" fillId="0" borderId="0" xfId="2" applyFont="1" applyBorder="1"/>
    <xf numFmtId="0" fontId="7" fillId="0" borderId="0" xfId="2" applyFont="1"/>
    <xf numFmtId="0" fontId="6" fillId="2" borderId="0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164" fontId="5" fillId="2" borderId="0" xfId="2" applyNumberFormat="1" applyFont="1" applyFill="1" applyBorder="1"/>
    <xf numFmtId="0" fontId="9" fillId="0" borderId="4" xfId="2" applyFont="1" applyBorder="1" applyAlignment="1">
      <alignment horizontal="center"/>
    </xf>
    <xf numFmtId="0" fontId="5" fillId="0" borderId="5" xfId="2" applyFont="1" applyBorder="1"/>
    <xf numFmtId="0" fontId="5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10" fillId="0" borderId="7" xfId="2" applyFont="1" applyBorder="1" applyAlignment="1">
      <alignment horizontal="center"/>
    </xf>
    <xf numFmtId="0" fontId="7" fillId="0" borderId="8" xfId="2" applyFont="1" applyBorder="1"/>
    <xf numFmtId="0" fontId="11" fillId="0" borderId="8" xfId="2" applyFont="1" applyBorder="1" applyAlignment="1">
      <alignment horizontal="center"/>
    </xf>
    <xf numFmtId="165" fontId="7" fillId="0" borderId="8" xfId="2" applyNumberFormat="1" applyFont="1" applyBorder="1" applyAlignment="1">
      <alignment horizontal="center"/>
    </xf>
    <xf numFmtId="165" fontId="5" fillId="0" borderId="8" xfId="2" applyNumberFormat="1" applyFont="1" applyBorder="1" applyAlignment="1">
      <alignment horizontal="center"/>
    </xf>
    <xf numFmtId="165" fontId="7" fillId="0" borderId="9" xfId="2" applyNumberFormat="1" applyFont="1" applyBorder="1" applyAlignment="1">
      <alignment horizontal="center"/>
    </xf>
    <xf numFmtId="0" fontId="10" fillId="0" borderId="10" xfId="2" applyFont="1" applyBorder="1" applyAlignment="1">
      <alignment horizontal="center"/>
    </xf>
    <xf numFmtId="0" fontId="7" fillId="0" borderId="11" xfId="2" applyFont="1" applyBorder="1"/>
    <xf numFmtId="0" fontId="11" fillId="0" borderId="11" xfId="2" applyFont="1" applyBorder="1" applyAlignment="1">
      <alignment horizontal="center"/>
    </xf>
    <xf numFmtId="165" fontId="7" fillId="0" borderId="11" xfId="2" applyNumberFormat="1" applyFont="1" applyBorder="1" applyAlignment="1">
      <alignment horizontal="center"/>
    </xf>
    <xf numFmtId="165" fontId="5" fillId="0" borderId="11" xfId="2" applyNumberFormat="1" applyFont="1" applyBorder="1" applyAlignment="1">
      <alignment horizontal="center"/>
    </xf>
    <xf numFmtId="165" fontId="7" fillId="0" borderId="12" xfId="2" applyNumberFormat="1" applyFont="1" applyBorder="1" applyAlignment="1">
      <alignment horizontal="center"/>
    </xf>
    <xf numFmtId="0" fontId="7" fillId="0" borderId="11" xfId="0" applyFont="1" applyFill="1" applyBorder="1" applyAlignment="1">
      <alignment wrapText="1"/>
    </xf>
    <xf numFmtId="0" fontId="10" fillId="0" borderId="13" xfId="2" applyFont="1" applyBorder="1" applyAlignment="1">
      <alignment horizontal="center"/>
    </xf>
    <xf numFmtId="0" fontId="7" fillId="0" borderId="14" xfId="2" applyFont="1" applyBorder="1"/>
    <xf numFmtId="0" fontId="11" fillId="0" borderId="14" xfId="2" applyFont="1" applyBorder="1" applyAlignment="1">
      <alignment horizontal="center"/>
    </xf>
    <xf numFmtId="165" fontId="7" fillId="0" borderId="14" xfId="2" applyNumberFormat="1" applyFont="1" applyBorder="1" applyAlignment="1">
      <alignment horizontal="center"/>
    </xf>
    <xf numFmtId="165" fontId="5" fillId="0" borderId="14" xfId="2" applyNumberFormat="1" applyFont="1" applyBorder="1" applyAlignment="1">
      <alignment horizontal="center"/>
    </xf>
    <xf numFmtId="165" fontId="7" fillId="0" borderId="15" xfId="2" applyNumberFormat="1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5" fillId="0" borderId="17" xfId="2" applyFont="1" applyBorder="1"/>
    <xf numFmtId="0" fontId="11" fillId="0" borderId="17" xfId="2" applyFont="1" applyBorder="1" applyAlignment="1">
      <alignment horizontal="center"/>
    </xf>
    <xf numFmtId="165" fontId="7" fillId="0" borderId="17" xfId="2" applyNumberFormat="1" applyFont="1" applyBorder="1" applyAlignment="1">
      <alignment horizontal="center"/>
    </xf>
    <xf numFmtId="165" fontId="7" fillId="0" borderId="18" xfId="2" applyNumberFormat="1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7" fillId="0" borderId="20" xfId="2" applyFont="1" applyBorder="1"/>
    <xf numFmtId="165" fontId="7" fillId="0" borderId="21" xfId="2" applyNumberFormat="1" applyFont="1" applyBorder="1" applyAlignment="1">
      <alignment horizontal="center"/>
    </xf>
    <xf numFmtId="0" fontId="7" fillId="0" borderId="22" xfId="2" applyFont="1" applyBorder="1"/>
    <xf numFmtId="165" fontId="7" fillId="0" borderId="23" xfId="2" applyNumberFormat="1" applyFont="1" applyBorder="1" applyAlignment="1">
      <alignment horizontal="center"/>
    </xf>
    <xf numFmtId="0" fontId="7" fillId="0" borderId="24" xfId="0" applyFont="1" applyFill="1" applyBorder="1" applyAlignment="1">
      <alignment wrapText="1"/>
    </xf>
    <xf numFmtId="0" fontId="9" fillId="0" borderId="7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7" fillId="0" borderId="8" xfId="0" applyFont="1" applyFill="1" applyBorder="1" applyAlignment="1">
      <alignment wrapText="1"/>
    </xf>
    <xf numFmtId="0" fontId="7" fillId="0" borderId="11" xfId="2" applyFont="1" applyFill="1" applyBorder="1"/>
    <xf numFmtId="0" fontId="9" fillId="0" borderId="13" xfId="2" applyFont="1" applyBorder="1" applyAlignment="1">
      <alignment horizontal="center"/>
    </xf>
    <xf numFmtId="0" fontId="7" fillId="2" borderId="14" xfId="2" applyFont="1" applyFill="1" applyBorder="1"/>
    <xf numFmtId="0" fontId="10" fillId="0" borderId="25" xfId="2" applyFont="1" applyBorder="1" applyAlignment="1">
      <alignment horizontal="center"/>
    </xf>
    <xf numFmtId="0" fontId="7" fillId="0" borderId="26" xfId="2" applyFont="1" applyBorder="1"/>
    <xf numFmtId="165" fontId="7" fillId="0" borderId="27" xfId="2" applyNumberFormat="1" applyFont="1" applyBorder="1" applyAlignment="1">
      <alignment horizontal="center"/>
    </xf>
    <xf numFmtId="164" fontId="7" fillId="2" borderId="0" xfId="2" applyNumberFormat="1" applyFont="1" applyFill="1" applyBorder="1"/>
    <xf numFmtId="2" fontId="11" fillId="0" borderId="17" xfId="2" applyNumberFormat="1" applyFont="1" applyBorder="1" applyAlignment="1">
      <alignment horizontal="center"/>
    </xf>
    <xf numFmtId="0" fontId="7" fillId="2" borderId="8" xfId="2" applyFont="1" applyFill="1" applyBorder="1"/>
    <xf numFmtId="165" fontId="7" fillId="3" borderId="9" xfId="2" applyNumberFormat="1" applyFont="1" applyFill="1" applyBorder="1" applyAlignment="1">
      <alignment horizontal="center"/>
    </xf>
    <xf numFmtId="165" fontId="7" fillId="3" borderId="12" xfId="2" applyNumberFormat="1" applyFont="1" applyFill="1" applyBorder="1" applyAlignment="1">
      <alignment horizontal="center"/>
    </xf>
    <xf numFmtId="0" fontId="7" fillId="2" borderId="11" xfId="2" applyFont="1" applyFill="1" applyBorder="1"/>
    <xf numFmtId="0" fontId="7" fillId="0" borderId="14" xfId="0" applyFont="1" applyFill="1" applyBorder="1" applyAlignment="1">
      <alignment wrapText="1"/>
    </xf>
    <xf numFmtId="0" fontId="7" fillId="0" borderId="8" xfId="2" applyFont="1" applyFill="1" applyBorder="1"/>
    <xf numFmtId="165" fontId="7" fillId="3" borderId="15" xfId="2" applyNumberFormat="1" applyFont="1" applyFill="1" applyBorder="1" applyAlignment="1">
      <alignment horizontal="center"/>
    </xf>
    <xf numFmtId="0" fontId="5" fillId="0" borderId="17" xfId="2" applyFont="1" applyFill="1" applyBorder="1"/>
    <xf numFmtId="2" fontId="11" fillId="0" borderId="17" xfId="2" applyNumberFormat="1" applyFont="1" applyFill="1" applyBorder="1" applyAlignment="1">
      <alignment horizontal="center"/>
    </xf>
    <xf numFmtId="165" fontId="7" fillId="3" borderId="18" xfId="2" applyNumberFormat="1" applyFont="1" applyFill="1" applyBorder="1" applyAlignment="1">
      <alignment horizontal="center"/>
    </xf>
    <xf numFmtId="165" fontId="7" fillId="3" borderId="21" xfId="2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wrapText="1"/>
    </xf>
    <xf numFmtId="165" fontId="7" fillId="3" borderId="23" xfId="2" applyNumberFormat="1" applyFont="1" applyFill="1" applyBorder="1" applyAlignment="1">
      <alignment horizontal="center"/>
    </xf>
    <xf numFmtId="0" fontId="9" fillId="0" borderId="16" xfId="2" applyFont="1" applyFill="1" applyBorder="1" applyAlignment="1">
      <alignment horizontal="center"/>
    </xf>
    <xf numFmtId="0" fontId="10" fillId="0" borderId="7" xfId="2" applyFont="1" applyFill="1" applyBorder="1" applyAlignment="1">
      <alignment horizontal="center"/>
    </xf>
    <xf numFmtId="0" fontId="10" fillId="0" borderId="10" xfId="2" applyFont="1" applyFill="1" applyBorder="1" applyAlignment="1">
      <alignment horizontal="center"/>
    </xf>
    <xf numFmtId="0" fontId="10" fillId="0" borderId="13" xfId="2" applyFont="1" applyFill="1" applyBorder="1" applyAlignment="1">
      <alignment horizontal="center"/>
    </xf>
    <xf numFmtId="0" fontId="7" fillId="0" borderId="28" xfId="2" applyFont="1" applyBorder="1"/>
    <xf numFmtId="164" fontId="7" fillId="2" borderId="29" xfId="2" applyNumberFormat="1" applyFont="1" applyFill="1" applyBorder="1"/>
    <xf numFmtId="0" fontId="7" fillId="2" borderId="29" xfId="2" applyFont="1" applyFill="1" applyBorder="1"/>
    <xf numFmtId="0" fontId="7" fillId="0" borderId="17" xfId="2" applyFont="1" applyBorder="1"/>
    <xf numFmtId="0" fontId="7" fillId="0" borderId="18" xfId="2" applyFont="1" applyBorder="1"/>
    <xf numFmtId="164" fontId="7" fillId="0" borderId="29" xfId="2" applyNumberFormat="1" applyFont="1" applyBorder="1"/>
    <xf numFmtId="0" fontId="7" fillId="0" borderId="29" xfId="2" applyFont="1" applyBorder="1"/>
    <xf numFmtId="0" fontId="5" fillId="0" borderId="17" xfId="0" applyFont="1" applyFill="1" applyBorder="1" applyAlignment="1">
      <alignment wrapText="1"/>
    </xf>
    <xf numFmtId="165" fontId="7" fillId="3" borderId="17" xfId="2" applyNumberFormat="1" applyFont="1" applyFill="1" applyBorder="1" applyAlignment="1">
      <alignment horizontal="center"/>
    </xf>
    <xf numFmtId="164" fontId="5" fillId="0" borderId="0" xfId="2" applyNumberFormat="1" applyFont="1" applyBorder="1" applyAlignment="1">
      <alignment vertical="center"/>
    </xf>
    <xf numFmtId="166" fontId="5" fillId="0" borderId="0" xfId="2" applyNumberFormat="1" applyFont="1" applyBorder="1" applyAlignment="1">
      <alignment vertical="center"/>
    </xf>
    <xf numFmtId="166" fontId="5" fillId="0" borderId="0" xfId="2" applyNumberFormat="1" applyFont="1" applyAlignment="1">
      <alignment vertical="center"/>
    </xf>
    <xf numFmtId="0" fontId="5" fillId="0" borderId="26" xfId="0" applyFont="1" applyFill="1" applyBorder="1" applyAlignment="1">
      <alignment wrapText="1"/>
    </xf>
    <xf numFmtId="2" fontId="11" fillId="0" borderId="26" xfId="2" applyNumberFormat="1" applyFont="1" applyBorder="1" applyAlignment="1">
      <alignment horizontal="center"/>
    </xf>
    <xf numFmtId="165" fontId="7" fillId="0" borderId="26" xfId="2" applyNumberFormat="1" applyFont="1" applyBorder="1" applyAlignment="1">
      <alignment horizontal="center"/>
    </xf>
    <xf numFmtId="166" fontId="9" fillId="4" borderId="30" xfId="2" applyNumberFormat="1" applyFont="1" applyFill="1" applyBorder="1" applyAlignment="1">
      <alignment horizontal="center" vertical="center"/>
    </xf>
    <xf numFmtId="0" fontId="5" fillId="4" borderId="31" xfId="2" applyFont="1" applyFill="1" applyBorder="1"/>
    <xf numFmtId="2" fontId="5" fillId="4" borderId="31" xfId="2" applyNumberFormat="1" applyFont="1" applyFill="1" applyBorder="1" applyAlignment="1">
      <alignment horizontal="center" vertical="center"/>
    </xf>
    <xf numFmtId="3" fontId="5" fillId="4" borderId="31" xfId="2" applyNumberFormat="1" applyFont="1" applyFill="1" applyBorder="1" applyAlignment="1">
      <alignment horizontal="right" vertical="center"/>
    </xf>
    <xf numFmtId="3" fontId="5" fillId="4" borderId="32" xfId="2" applyNumberFormat="1" applyFont="1" applyFill="1" applyBorder="1" applyAlignment="1">
      <alignment horizontal="center" vertical="center"/>
    </xf>
    <xf numFmtId="166" fontId="9" fillId="0" borderId="0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/>
    <xf numFmtId="3" fontId="5" fillId="0" borderId="0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vertical="center"/>
    </xf>
    <xf numFmtId="166" fontId="5" fillId="0" borderId="0" xfId="2" applyNumberFormat="1" applyFont="1" applyFill="1" applyBorder="1" applyAlignment="1">
      <alignment vertical="center"/>
    </xf>
    <xf numFmtId="166" fontId="5" fillId="0" borderId="0" xfId="2" applyNumberFormat="1" applyFont="1" applyFill="1" applyAlignment="1">
      <alignment vertical="center"/>
    </xf>
    <xf numFmtId="0" fontId="6" fillId="0" borderId="0" xfId="0" applyFont="1" applyBorder="1" applyAlignment="1">
      <alignment horizontal="left"/>
    </xf>
    <xf numFmtId="166" fontId="5" fillId="2" borderId="0" xfId="2" applyNumberFormat="1" applyFont="1" applyFill="1" applyBorder="1" applyAlignment="1">
      <alignment horizontal="center" vertical="center"/>
    </xf>
    <xf numFmtId="0" fontId="7" fillId="0" borderId="0" xfId="0" applyFont="1"/>
    <xf numFmtId="167" fontId="5" fillId="0" borderId="0" xfId="1" applyNumberFormat="1" applyFont="1" applyAlignment="1">
      <alignment horizontal="center"/>
    </xf>
    <xf numFmtId="3" fontId="7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0" fontId="5" fillId="0" borderId="0" xfId="0" applyFont="1"/>
    <xf numFmtId="168" fontId="5" fillId="2" borderId="0" xfId="2" applyNumberFormat="1" applyFont="1" applyFill="1" applyBorder="1" applyAlignment="1">
      <alignment horizontal="center" vertical="center"/>
    </xf>
    <xf numFmtId="165" fontId="5" fillId="2" borderId="0" xfId="2" applyNumberFormat="1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/>
    </xf>
    <xf numFmtId="0" fontId="7" fillId="2" borderId="0" xfId="2" applyFont="1" applyFill="1" applyBorder="1"/>
    <xf numFmtId="2" fontId="7" fillId="2" borderId="0" xfId="2" applyNumberFormat="1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11" xfId="2" applyFont="1" applyBorder="1" applyAlignment="1">
      <alignment horizontal="center"/>
    </xf>
    <xf numFmtId="165" fontId="7" fillId="0" borderId="0" xfId="2" applyNumberFormat="1" applyFont="1" applyBorder="1" applyAlignment="1">
      <alignment horizontal="center"/>
    </xf>
    <xf numFmtId="165" fontId="7" fillId="0" borderId="29" xfId="2" applyNumberFormat="1" applyFont="1" applyBorder="1" applyAlignment="1">
      <alignment horizontal="center"/>
    </xf>
    <xf numFmtId="165" fontId="7" fillId="0" borderId="22" xfId="2" applyNumberFormat="1" applyFont="1" applyBorder="1" applyAlignment="1">
      <alignment horizontal="center"/>
    </xf>
    <xf numFmtId="164" fontId="7" fillId="0" borderId="22" xfId="2" applyNumberFormat="1" applyFont="1" applyBorder="1"/>
    <xf numFmtId="0" fontId="6" fillId="2" borderId="0" xfId="2" applyFont="1" applyFill="1" applyBorder="1" applyAlignment="1">
      <alignment horizontal="center" wrapText="1"/>
    </xf>
    <xf numFmtId="0" fontId="6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Ufunction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Base"/>
      <sheetName val="vniBase"/>
      <sheetName val="abcBase"/>
    </sheetNames>
    <definedNames>
      <definedName name="VND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0"/>
  <sheetViews>
    <sheetView tabSelected="1" topLeftCell="A91" workbookViewId="0">
      <selection activeCell="K112" sqref="K112"/>
    </sheetView>
  </sheetViews>
  <sheetFormatPr defaultColWidth="10.28515625" defaultRowHeight="11.25" x14ac:dyDescent="0.2"/>
  <cols>
    <col min="1" max="1" width="5.42578125" style="119" customWidth="1"/>
    <col min="2" max="2" width="21.85546875" style="9" customWidth="1"/>
    <col min="3" max="3" width="6" style="119" customWidth="1"/>
    <col min="4" max="4" width="19.42578125" style="119" customWidth="1"/>
    <col min="5" max="5" width="23.140625" style="119" customWidth="1"/>
    <col min="6" max="6" width="22" style="119" customWidth="1"/>
    <col min="7" max="7" width="15" style="7" customWidth="1"/>
    <col min="8" max="46" width="10.28515625" style="7" customWidth="1"/>
    <col min="47" max="57" width="10.28515625" style="8" customWidth="1"/>
    <col min="58" max="243" width="10.28515625" style="9"/>
    <col min="244" max="244" width="5.42578125" style="9" customWidth="1"/>
    <col min="245" max="245" width="21.85546875" style="9" customWidth="1"/>
    <col min="246" max="246" width="6" style="9" customWidth="1"/>
    <col min="247" max="247" width="4.7109375" style="9" customWidth="1"/>
    <col min="248" max="248" width="5.28515625" style="9" customWidth="1"/>
    <col min="249" max="249" width="6.140625" style="9" customWidth="1"/>
    <col min="250" max="250" width="5.7109375" style="9" customWidth="1"/>
    <col min="251" max="251" width="5.42578125" style="9" customWidth="1"/>
    <col min="252" max="252" width="5.7109375" style="9" customWidth="1"/>
    <col min="253" max="253" width="7.28515625" style="9" customWidth="1"/>
    <col min="254" max="254" width="3.5703125" style="9" customWidth="1"/>
    <col min="255" max="255" width="5.85546875" style="9" customWidth="1"/>
    <col min="256" max="256" width="5.140625" style="9" customWidth="1"/>
    <col min="257" max="257" width="6.5703125" style="9" customWidth="1"/>
    <col min="258" max="258" width="7.5703125" style="9" customWidth="1"/>
    <col min="259" max="259" width="12" style="9" customWidth="1"/>
    <col min="260" max="260" width="11.140625" style="9" customWidth="1"/>
    <col min="261" max="261" width="11" style="9" customWidth="1"/>
    <col min="262" max="262" width="10.28515625" style="9" customWidth="1"/>
    <col min="263" max="263" width="15" style="9" customWidth="1"/>
    <col min="264" max="313" width="10.28515625" style="9" customWidth="1"/>
    <col min="314" max="499" width="10.28515625" style="9"/>
    <col min="500" max="500" width="5.42578125" style="9" customWidth="1"/>
    <col min="501" max="501" width="21.85546875" style="9" customWidth="1"/>
    <col min="502" max="502" width="6" style="9" customWidth="1"/>
    <col min="503" max="503" width="4.7109375" style="9" customWidth="1"/>
    <col min="504" max="504" width="5.28515625" style="9" customWidth="1"/>
    <col min="505" max="505" width="6.140625" style="9" customWidth="1"/>
    <col min="506" max="506" width="5.7109375" style="9" customWidth="1"/>
    <col min="507" max="507" width="5.42578125" style="9" customWidth="1"/>
    <col min="508" max="508" width="5.7109375" style="9" customWidth="1"/>
    <col min="509" max="509" width="7.28515625" style="9" customWidth="1"/>
    <col min="510" max="510" width="3.5703125" style="9" customWidth="1"/>
    <col min="511" max="511" width="5.85546875" style="9" customWidth="1"/>
    <col min="512" max="512" width="5.140625" style="9" customWidth="1"/>
    <col min="513" max="513" width="6.5703125" style="9" customWidth="1"/>
    <col min="514" max="514" width="7.5703125" style="9" customWidth="1"/>
    <col min="515" max="515" width="12" style="9" customWidth="1"/>
    <col min="516" max="516" width="11.140625" style="9" customWidth="1"/>
    <col min="517" max="517" width="11" style="9" customWidth="1"/>
    <col min="518" max="518" width="10.28515625" style="9" customWidth="1"/>
    <col min="519" max="519" width="15" style="9" customWidth="1"/>
    <col min="520" max="569" width="10.28515625" style="9" customWidth="1"/>
    <col min="570" max="755" width="10.28515625" style="9"/>
    <col min="756" max="756" width="5.42578125" style="9" customWidth="1"/>
    <col min="757" max="757" width="21.85546875" style="9" customWidth="1"/>
    <col min="758" max="758" width="6" style="9" customWidth="1"/>
    <col min="759" max="759" width="4.7109375" style="9" customWidth="1"/>
    <col min="760" max="760" width="5.28515625" style="9" customWidth="1"/>
    <col min="761" max="761" width="6.140625" style="9" customWidth="1"/>
    <col min="762" max="762" width="5.7109375" style="9" customWidth="1"/>
    <col min="763" max="763" width="5.42578125" style="9" customWidth="1"/>
    <col min="764" max="764" width="5.7109375" style="9" customWidth="1"/>
    <col min="765" max="765" width="7.28515625" style="9" customWidth="1"/>
    <col min="766" max="766" width="3.5703125" style="9" customWidth="1"/>
    <col min="767" max="767" width="5.85546875" style="9" customWidth="1"/>
    <col min="768" max="768" width="5.140625" style="9" customWidth="1"/>
    <col min="769" max="769" width="6.5703125" style="9" customWidth="1"/>
    <col min="770" max="770" width="7.5703125" style="9" customWidth="1"/>
    <col min="771" max="771" width="12" style="9" customWidth="1"/>
    <col min="772" max="772" width="11.140625" style="9" customWidth="1"/>
    <col min="773" max="773" width="11" style="9" customWidth="1"/>
    <col min="774" max="774" width="10.28515625" style="9" customWidth="1"/>
    <col min="775" max="775" width="15" style="9" customWidth="1"/>
    <col min="776" max="825" width="10.28515625" style="9" customWidth="1"/>
    <col min="826" max="1011" width="10.28515625" style="9"/>
    <col min="1012" max="1012" width="5.42578125" style="9" customWidth="1"/>
    <col min="1013" max="1013" width="21.85546875" style="9" customWidth="1"/>
    <col min="1014" max="1014" width="6" style="9" customWidth="1"/>
    <col min="1015" max="1015" width="4.7109375" style="9" customWidth="1"/>
    <col min="1016" max="1016" width="5.28515625" style="9" customWidth="1"/>
    <col min="1017" max="1017" width="6.140625" style="9" customWidth="1"/>
    <col min="1018" max="1018" width="5.7109375" style="9" customWidth="1"/>
    <col min="1019" max="1019" width="5.42578125" style="9" customWidth="1"/>
    <col min="1020" max="1020" width="5.7109375" style="9" customWidth="1"/>
    <col min="1021" max="1021" width="7.28515625" style="9" customWidth="1"/>
    <col min="1022" max="1022" width="3.5703125" style="9" customWidth="1"/>
    <col min="1023" max="1023" width="5.85546875" style="9" customWidth="1"/>
    <col min="1024" max="1024" width="5.140625" style="9" customWidth="1"/>
    <col min="1025" max="1025" width="6.5703125" style="9" customWidth="1"/>
    <col min="1026" max="1026" width="7.5703125" style="9" customWidth="1"/>
    <col min="1027" max="1027" width="12" style="9" customWidth="1"/>
    <col min="1028" max="1028" width="11.140625" style="9" customWidth="1"/>
    <col min="1029" max="1029" width="11" style="9" customWidth="1"/>
    <col min="1030" max="1030" width="10.28515625" style="9" customWidth="1"/>
    <col min="1031" max="1031" width="15" style="9" customWidth="1"/>
    <col min="1032" max="1081" width="10.28515625" style="9" customWidth="1"/>
    <col min="1082" max="1267" width="10.28515625" style="9"/>
    <col min="1268" max="1268" width="5.42578125" style="9" customWidth="1"/>
    <col min="1269" max="1269" width="21.85546875" style="9" customWidth="1"/>
    <col min="1270" max="1270" width="6" style="9" customWidth="1"/>
    <col min="1271" max="1271" width="4.7109375" style="9" customWidth="1"/>
    <col min="1272" max="1272" width="5.28515625" style="9" customWidth="1"/>
    <col min="1273" max="1273" width="6.140625" style="9" customWidth="1"/>
    <col min="1274" max="1274" width="5.7109375" style="9" customWidth="1"/>
    <col min="1275" max="1275" width="5.42578125" style="9" customWidth="1"/>
    <col min="1276" max="1276" width="5.7109375" style="9" customWidth="1"/>
    <col min="1277" max="1277" width="7.28515625" style="9" customWidth="1"/>
    <col min="1278" max="1278" width="3.5703125" style="9" customWidth="1"/>
    <col min="1279" max="1279" width="5.85546875" style="9" customWidth="1"/>
    <col min="1280" max="1280" width="5.140625" style="9" customWidth="1"/>
    <col min="1281" max="1281" width="6.5703125" style="9" customWidth="1"/>
    <col min="1282" max="1282" width="7.5703125" style="9" customWidth="1"/>
    <col min="1283" max="1283" width="12" style="9" customWidth="1"/>
    <col min="1284" max="1284" width="11.140625" style="9" customWidth="1"/>
    <col min="1285" max="1285" width="11" style="9" customWidth="1"/>
    <col min="1286" max="1286" width="10.28515625" style="9" customWidth="1"/>
    <col min="1287" max="1287" width="15" style="9" customWidth="1"/>
    <col min="1288" max="1337" width="10.28515625" style="9" customWidth="1"/>
    <col min="1338" max="1523" width="10.28515625" style="9"/>
    <col min="1524" max="1524" width="5.42578125" style="9" customWidth="1"/>
    <col min="1525" max="1525" width="21.85546875" style="9" customWidth="1"/>
    <col min="1526" max="1526" width="6" style="9" customWidth="1"/>
    <col min="1527" max="1527" width="4.7109375" style="9" customWidth="1"/>
    <col min="1528" max="1528" width="5.28515625" style="9" customWidth="1"/>
    <col min="1529" max="1529" width="6.140625" style="9" customWidth="1"/>
    <col min="1530" max="1530" width="5.7109375" style="9" customWidth="1"/>
    <col min="1531" max="1531" width="5.42578125" style="9" customWidth="1"/>
    <col min="1532" max="1532" width="5.7109375" style="9" customWidth="1"/>
    <col min="1533" max="1533" width="7.28515625" style="9" customWidth="1"/>
    <col min="1534" max="1534" width="3.5703125" style="9" customWidth="1"/>
    <col min="1535" max="1535" width="5.85546875" style="9" customWidth="1"/>
    <col min="1536" max="1536" width="5.140625" style="9" customWidth="1"/>
    <col min="1537" max="1537" width="6.5703125" style="9" customWidth="1"/>
    <col min="1538" max="1538" width="7.5703125" style="9" customWidth="1"/>
    <col min="1539" max="1539" width="12" style="9" customWidth="1"/>
    <col min="1540" max="1540" width="11.140625" style="9" customWidth="1"/>
    <col min="1541" max="1541" width="11" style="9" customWidth="1"/>
    <col min="1542" max="1542" width="10.28515625" style="9" customWidth="1"/>
    <col min="1543" max="1543" width="15" style="9" customWidth="1"/>
    <col min="1544" max="1593" width="10.28515625" style="9" customWidth="1"/>
    <col min="1594" max="1779" width="10.28515625" style="9"/>
    <col min="1780" max="1780" width="5.42578125" style="9" customWidth="1"/>
    <col min="1781" max="1781" width="21.85546875" style="9" customWidth="1"/>
    <col min="1782" max="1782" width="6" style="9" customWidth="1"/>
    <col min="1783" max="1783" width="4.7109375" style="9" customWidth="1"/>
    <col min="1784" max="1784" width="5.28515625" style="9" customWidth="1"/>
    <col min="1785" max="1785" width="6.140625" style="9" customWidth="1"/>
    <col min="1786" max="1786" width="5.7109375" style="9" customWidth="1"/>
    <col min="1787" max="1787" width="5.42578125" style="9" customWidth="1"/>
    <col min="1788" max="1788" width="5.7109375" style="9" customWidth="1"/>
    <col min="1789" max="1789" width="7.28515625" style="9" customWidth="1"/>
    <col min="1790" max="1790" width="3.5703125" style="9" customWidth="1"/>
    <col min="1791" max="1791" width="5.85546875" style="9" customWidth="1"/>
    <col min="1792" max="1792" width="5.140625" style="9" customWidth="1"/>
    <col min="1793" max="1793" width="6.5703125" style="9" customWidth="1"/>
    <col min="1794" max="1794" width="7.5703125" style="9" customWidth="1"/>
    <col min="1795" max="1795" width="12" style="9" customWidth="1"/>
    <col min="1796" max="1796" width="11.140625" style="9" customWidth="1"/>
    <col min="1797" max="1797" width="11" style="9" customWidth="1"/>
    <col min="1798" max="1798" width="10.28515625" style="9" customWidth="1"/>
    <col min="1799" max="1799" width="15" style="9" customWidth="1"/>
    <col min="1800" max="1849" width="10.28515625" style="9" customWidth="1"/>
    <col min="1850" max="2035" width="10.28515625" style="9"/>
    <col min="2036" max="2036" width="5.42578125" style="9" customWidth="1"/>
    <col min="2037" max="2037" width="21.85546875" style="9" customWidth="1"/>
    <col min="2038" max="2038" width="6" style="9" customWidth="1"/>
    <col min="2039" max="2039" width="4.7109375" style="9" customWidth="1"/>
    <col min="2040" max="2040" width="5.28515625" style="9" customWidth="1"/>
    <col min="2041" max="2041" width="6.140625" style="9" customWidth="1"/>
    <col min="2042" max="2042" width="5.7109375" style="9" customWidth="1"/>
    <col min="2043" max="2043" width="5.42578125" style="9" customWidth="1"/>
    <col min="2044" max="2044" width="5.7109375" style="9" customWidth="1"/>
    <col min="2045" max="2045" width="7.28515625" style="9" customWidth="1"/>
    <col min="2046" max="2046" width="3.5703125" style="9" customWidth="1"/>
    <col min="2047" max="2047" width="5.85546875" style="9" customWidth="1"/>
    <col min="2048" max="2048" width="5.140625" style="9" customWidth="1"/>
    <col min="2049" max="2049" width="6.5703125" style="9" customWidth="1"/>
    <col min="2050" max="2050" width="7.5703125" style="9" customWidth="1"/>
    <col min="2051" max="2051" width="12" style="9" customWidth="1"/>
    <col min="2052" max="2052" width="11.140625" style="9" customWidth="1"/>
    <col min="2053" max="2053" width="11" style="9" customWidth="1"/>
    <col min="2054" max="2054" width="10.28515625" style="9" customWidth="1"/>
    <col min="2055" max="2055" width="15" style="9" customWidth="1"/>
    <col min="2056" max="2105" width="10.28515625" style="9" customWidth="1"/>
    <col min="2106" max="2291" width="10.28515625" style="9"/>
    <col min="2292" max="2292" width="5.42578125" style="9" customWidth="1"/>
    <col min="2293" max="2293" width="21.85546875" style="9" customWidth="1"/>
    <col min="2294" max="2294" width="6" style="9" customWidth="1"/>
    <col min="2295" max="2295" width="4.7109375" style="9" customWidth="1"/>
    <col min="2296" max="2296" width="5.28515625" style="9" customWidth="1"/>
    <col min="2297" max="2297" width="6.140625" style="9" customWidth="1"/>
    <col min="2298" max="2298" width="5.7109375" style="9" customWidth="1"/>
    <col min="2299" max="2299" width="5.42578125" style="9" customWidth="1"/>
    <col min="2300" max="2300" width="5.7109375" style="9" customWidth="1"/>
    <col min="2301" max="2301" width="7.28515625" style="9" customWidth="1"/>
    <col min="2302" max="2302" width="3.5703125" style="9" customWidth="1"/>
    <col min="2303" max="2303" width="5.85546875" style="9" customWidth="1"/>
    <col min="2304" max="2304" width="5.140625" style="9" customWidth="1"/>
    <col min="2305" max="2305" width="6.5703125" style="9" customWidth="1"/>
    <col min="2306" max="2306" width="7.5703125" style="9" customWidth="1"/>
    <col min="2307" max="2307" width="12" style="9" customWidth="1"/>
    <col min="2308" max="2308" width="11.140625" style="9" customWidth="1"/>
    <col min="2309" max="2309" width="11" style="9" customWidth="1"/>
    <col min="2310" max="2310" width="10.28515625" style="9" customWidth="1"/>
    <col min="2311" max="2311" width="15" style="9" customWidth="1"/>
    <col min="2312" max="2361" width="10.28515625" style="9" customWidth="1"/>
    <col min="2362" max="2547" width="10.28515625" style="9"/>
    <col min="2548" max="2548" width="5.42578125" style="9" customWidth="1"/>
    <col min="2549" max="2549" width="21.85546875" style="9" customWidth="1"/>
    <col min="2550" max="2550" width="6" style="9" customWidth="1"/>
    <col min="2551" max="2551" width="4.7109375" style="9" customWidth="1"/>
    <col min="2552" max="2552" width="5.28515625" style="9" customWidth="1"/>
    <col min="2553" max="2553" width="6.140625" style="9" customWidth="1"/>
    <col min="2554" max="2554" width="5.7109375" style="9" customWidth="1"/>
    <col min="2555" max="2555" width="5.42578125" style="9" customWidth="1"/>
    <col min="2556" max="2556" width="5.7109375" style="9" customWidth="1"/>
    <col min="2557" max="2557" width="7.28515625" style="9" customWidth="1"/>
    <col min="2558" max="2558" width="3.5703125" style="9" customWidth="1"/>
    <col min="2559" max="2559" width="5.85546875" style="9" customWidth="1"/>
    <col min="2560" max="2560" width="5.140625" style="9" customWidth="1"/>
    <col min="2561" max="2561" width="6.5703125" style="9" customWidth="1"/>
    <col min="2562" max="2562" width="7.5703125" style="9" customWidth="1"/>
    <col min="2563" max="2563" width="12" style="9" customWidth="1"/>
    <col min="2564" max="2564" width="11.140625" style="9" customWidth="1"/>
    <col min="2565" max="2565" width="11" style="9" customWidth="1"/>
    <col min="2566" max="2566" width="10.28515625" style="9" customWidth="1"/>
    <col min="2567" max="2567" width="15" style="9" customWidth="1"/>
    <col min="2568" max="2617" width="10.28515625" style="9" customWidth="1"/>
    <col min="2618" max="2803" width="10.28515625" style="9"/>
    <col min="2804" max="2804" width="5.42578125" style="9" customWidth="1"/>
    <col min="2805" max="2805" width="21.85546875" style="9" customWidth="1"/>
    <col min="2806" max="2806" width="6" style="9" customWidth="1"/>
    <col min="2807" max="2807" width="4.7109375" style="9" customWidth="1"/>
    <col min="2808" max="2808" width="5.28515625" style="9" customWidth="1"/>
    <col min="2809" max="2809" width="6.140625" style="9" customWidth="1"/>
    <col min="2810" max="2810" width="5.7109375" style="9" customWidth="1"/>
    <col min="2811" max="2811" width="5.42578125" style="9" customWidth="1"/>
    <col min="2812" max="2812" width="5.7109375" style="9" customWidth="1"/>
    <col min="2813" max="2813" width="7.28515625" style="9" customWidth="1"/>
    <col min="2814" max="2814" width="3.5703125" style="9" customWidth="1"/>
    <col min="2815" max="2815" width="5.85546875" style="9" customWidth="1"/>
    <col min="2816" max="2816" width="5.140625" style="9" customWidth="1"/>
    <col min="2817" max="2817" width="6.5703125" style="9" customWidth="1"/>
    <col min="2818" max="2818" width="7.5703125" style="9" customWidth="1"/>
    <col min="2819" max="2819" width="12" style="9" customWidth="1"/>
    <col min="2820" max="2820" width="11.140625" style="9" customWidth="1"/>
    <col min="2821" max="2821" width="11" style="9" customWidth="1"/>
    <col min="2822" max="2822" width="10.28515625" style="9" customWidth="1"/>
    <col min="2823" max="2823" width="15" style="9" customWidth="1"/>
    <col min="2824" max="2873" width="10.28515625" style="9" customWidth="1"/>
    <col min="2874" max="3059" width="10.28515625" style="9"/>
    <col min="3060" max="3060" width="5.42578125" style="9" customWidth="1"/>
    <col min="3061" max="3061" width="21.85546875" style="9" customWidth="1"/>
    <col min="3062" max="3062" width="6" style="9" customWidth="1"/>
    <col min="3063" max="3063" width="4.7109375" style="9" customWidth="1"/>
    <col min="3064" max="3064" width="5.28515625" style="9" customWidth="1"/>
    <col min="3065" max="3065" width="6.140625" style="9" customWidth="1"/>
    <col min="3066" max="3066" width="5.7109375" style="9" customWidth="1"/>
    <col min="3067" max="3067" width="5.42578125" style="9" customWidth="1"/>
    <col min="3068" max="3068" width="5.7109375" style="9" customWidth="1"/>
    <col min="3069" max="3069" width="7.28515625" style="9" customWidth="1"/>
    <col min="3070" max="3070" width="3.5703125" style="9" customWidth="1"/>
    <col min="3071" max="3071" width="5.85546875" style="9" customWidth="1"/>
    <col min="3072" max="3072" width="5.140625" style="9" customWidth="1"/>
    <col min="3073" max="3073" width="6.5703125" style="9" customWidth="1"/>
    <col min="3074" max="3074" width="7.5703125" style="9" customWidth="1"/>
    <col min="3075" max="3075" width="12" style="9" customWidth="1"/>
    <col min="3076" max="3076" width="11.140625" style="9" customWidth="1"/>
    <col min="3077" max="3077" width="11" style="9" customWidth="1"/>
    <col min="3078" max="3078" width="10.28515625" style="9" customWidth="1"/>
    <col min="3079" max="3079" width="15" style="9" customWidth="1"/>
    <col min="3080" max="3129" width="10.28515625" style="9" customWidth="1"/>
    <col min="3130" max="3315" width="10.28515625" style="9"/>
    <col min="3316" max="3316" width="5.42578125" style="9" customWidth="1"/>
    <col min="3317" max="3317" width="21.85546875" style="9" customWidth="1"/>
    <col min="3318" max="3318" width="6" style="9" customWidth="1"/>
    <col min="3319" max="3319" width="4.7109375" style="9" customWidth="1"/>
    <col min="3320" max="3320" width="5.28515625" style="9" customWidth="1"/>
    <col min="3321" max="3321" width="6.140625" style="9" customWidth="1"/>
    <col min="3322" max="3322" width="5.7109375" style="9" customWidth="1"/>
    <col min="3323" max="3323" width="5.42578125" style="9" customWidth="1"/>
    <col min="3324" max="3324" width="5.7109375" style="9" customWidth="1"/>
    <col min="3325" max="3325" width="7.28515625" style="9" customWidth="1"/>
    <col min="3326" max="3326" width="3.5703125" style="9" customWidth="1"/>
    <col min="3327" max="3327" width="5.85546875" style="9" customWidth="1"/>
    <col min="3328" max="3328" width="5.140625" style="9" customWidth="1"/>
    <col min="3329" max="3329" width="6.5703125" style="9" customWidth="1"/>
    <col min="3330" max="3330" width="7.5703125" style="9" customWidth="1"/>
    <col min="3331" max="3331" width="12" style="9" customWidth="1"/>
    <col min="3332" max="3332" width="11.140625" style="9" customWidth="1"/>
    <col min="3333" max="3333" width="11" style="9" customWidth="1"/>
    <col min="3334" max="3334" width="10.28515625" style="9" customWidth="1"/>
    <col min="3335" max="3335" width="15" style="9" customWidth="1"/>
    <col min="3336" max="3385" width="10.28515625" style="9" customWidth="1"/>
    <col min="3386" max="3571" width="10.28515625" style="9"/>
    <col min="3572" max="3572" width="5.42578125" style="9" customWidth="1"/>
    <col min="3573" max="3573" width="21.85546875" style="9" customWidth="1"/>
    <col min="3574" max="3574" width="6" style="9" customWidth="1"/>
    <col min="3575" max="3575" width="4.7109375" style="9" customWidth="1"/>
    <col min="3576" max="3576" width="5.28515625" style="9" customWidth="1"/>
    <col min="3577" max="3577" width="6.140625" style="9" customWidth="1"/>
    <col min="3578" max="3578" width="5.7109375" style="9" customWidth="1"/>
    <col min="3579" max="3579" width="5.42578125" style="9" customWidth="1"/>
    <col min="3580" max="3580" width="5.7109375" style="9" customWidth="1"/>
    <col min="3581" max="3581" width="7.28515625" style="9" customWidth="1"/>
    <col min="3582" max="3582" width="3.5703125" style="9" customWidth="1"/>
    <col min="3583" max="3583" width="5.85546875" style="9" customWidth="1"/>
    <col min="3584" max="3584" width="5.140625" style="9" customWidth="1"/>
    <col min="3585" max="3585" width="6.5703125" style="9" customWidth="1"/>
    <col min="3586" max="3586" width="7.5703125" style="9" customWidth="1"/>
    <col min="3587" max="3587" width="12" style="9" customWidth="1"/>
    <col min="3588" max="3588" width="11.140625" style="9" customWidth="1"/>
    <col min="3589" max="3589" width="11" style="9" customWidth="1"/>
    <col min="3590" max="3590" width="10.28515625" style="9" customWidth="1"/>
    <col min="3591" max="3591" width="15" style="9" customWidth="1"/>
    <col min="3592" max="3641" width="10.28515625" style="9" customWidth="1"/>
    <col min="3642" max="3827" width="10.28515625" style="9"/>
    <col min="3828" max="3828" width="5.42578125" style="9" customWidth="1"/>
    <col min="3829" max="3829" width="21.85546875" style="9" customWidth="1"/>
    <col min="3830" max="3830" width="6" style="9" customWidth="1"/>
    <col min="3831" max="3831" width="4.7109375" style="9" customWidth="1"/>
    <col min="3832" max="3832" width="5.28515625" style="9" customWidth="1"/>
    <col min="3833" max="3833" width="6.140625" style="9" customWidth="1"/>
    <col min="3834" max="3834" width="5.7109375" style="9" customWidth="1"/>
    <col min="3835" max="3835" width="5.42578125" style="9" customWidth="1"/>
    <col min="3836" max="3836" width="5.7109375" style="9" customWidth="1"/>
    <col min="3837" max="3837" width="7.28515625" style="9" customWidth="1"/>
    <col min="3838" max="3838" width="3.5703125" style="9" customWidth="1"/>
    <col min="3839" max="3839" width="5.85546875" style="9" customWidth="1"/>
    <col min="3840" max="3840" width="5.140625" style="9" customWidth="1"/>
    <col min="3841" max="3841" width="6.5703125" style="9" customWidth="1"/>
    <col min="3842" max="3842" width="7.5703125" style="9" customWidth="1"/>
    <col min="3843" max="3843" width="12" style="9" customWidth="1"/>
    <col min="3844" max="3844" width="11.140625" style="9" customWidth="1"/>
    <col min="3845" max="3845" width="11" style="9" customWidth="1"/>
    <col min="3846" max="3846" width="10.28515625" style="9" customWidth="1"/>
    <col min="3847" max="3847" width="15" style="9" customWidth="1"/>
    <col min="3848" max="3897" width="10.28515625" style="9" customWidth="1"/>
    <col min="3898" max="4083" width="10.28515625" style="9"/>
    <col min="4084" max="4084" width="5.42578125" style="9" customWidth="1"/>
    <col min="4085" max="4085" width="21.85546875" style="9" customWidth="1"/>
    <col min="4086" max="4086" width="6" style="9" customWidth="1"/>
    <col min="4087" max="4087" width="4.7109375" style="9" customWidth="1"/>
    <col min="4088" max="4088" width="5.28515625" style="9" customWidth="1"/>
    <col min="4089" max="4089" width="6.140625" style="9" customWidth="1"/>
    <col min="4090" max="4090" width="5.7109375" style="9" customWidth="1"/>
    <col min="4091" max="4091" width="5.42578125" style="9" customWidth="1"/>
    <col min="4092" max="4092" width="5.7109375" style="9" customWidth="1"/>
    <col min="4093" max="4093" width="7.28515625" style="9" customWidth="1"/>
    <col min="4094" max="4094" width="3.5703125" style="9" customWidth="1"/>
    <col min="4095" max="4095" width="5.85546875" style="9" customWidth="1"/>
    <col min="4096" max="4096" width="5.140625" style="9" customWidth="1"/>
    <col min="4097" max="4097" width="6.5703125" style="9" customWidth="1"/>
    <col min="4098" max="4098" width="7.5703125" style="9" customWidth="1"/>
    <col min="4099" max="4099" width="12" style="9" customWidth="1"/>
    <col min="4100" max="4100" width="11.140625" style="9" customWidth="1"/>
    <col min="4101" max="4101" width="11" style="9" customWidth="1"/>
    <col min="4102" max="4102" width="10.28515625" style="9" customWidth="1"/>
    <col min="4103" max="4103" width="15" style="9" customWidth="1"/>
    <col min="4104" max="4153" width="10.28515625" style="9" customWidth="1"/>
    <col min="4154" max="4339" width="10.28515625" style="9"/>
    <col min="4340" max="4340" width="5.42578125" style="9" customWidth="1"/>
    <col min="4341" max="4341" width="21.85546875" style="9" customWidth="1"/>
    <col min="4342" max="4342" width="6" style="9" customWidth="1"/>
    <col min="4343" max="4343" width="4.7109375" style="9" customWidth="1"/>
    <col min="4344" max="4344" width="5.28515625" style="9" customWidth="1"/>
    <col min="4345" max="4345" width="6.140625" style="9" customWidth="1"/>
    <col min="4346" max="4346" width="5.7109375" style="9" customWidth="1"/>
    <col min="4347" max="4347" width="5.42578125" style="9" customWidth="1"/>
    <col min="4348" max="4348" width="5.7109375" style="9" customWidth="1"/>
    <col min="4349" max="4349" width="7.28515625" style="9" customWidth="1"/>
    <col min="4350" max="4350" width="3.5703125" style="9" customWidth="1"/>
    <col min="4351" max="4351" width="5.85546875" style="9" customWidth="1"/>
    <col min="4352" max="4352" width="5.140625" style="9" customWidth="1"/>
    <col min="4353" max="4353" width="6.5703125" style="9" customWidth="1"/>
    <col min="4354" max="4354" width="7.5703125" style="9" customWidth="1"/>
    <col min="4355" max="4355" width="12" style="9" customWidth="1"/>
    <col min="4356" max="4356" width="11.140625" style="9" customWidth="1"/>
    <col min="4357" max="4357" width="11" style="9" customWidth="1"/>
    <col min="4358" max="4358" width="10.28515625" style="9" customWidth="1"/>
    <col min="4359" max="4359" width="15" style="9" customWidth="1"/>
    <col min="4360" max="4409" width="10.28515625" style="9" customWidth="1"/>
    <col min="4410" max="4595" width="10.28515625" style="9"/>
    <col min="4596" max="4596" width="5.42578125" style="9" customWidth="1"/>
    <col min="4597" max="4597" width="21.85546875" style="9" customWidth="1"/>
    <col min="4598" max="4598" width="6" style="9" customWidth="1"/>
    <col min="4599" max="4599" width="4.7109375" style="9" customWidth="1"/>
    <col min="4600" max="4600" width="5.28515625" style="9" customWidth="1"/>
    <col min="4601" max="4601" width="6.140625" style="9" customWidth="1"/>
    <col min="4602" max="4602" width="5.7109375" style="9" customWidth="1"/>
    <col min="4603" max="4603" width="5.42578125" style="9" customWidth="1"/>
    <col min="4604" max="4604" width="5.7109375" style="9" customWidth="1"/>
    <col min="4605" max="4605" width="7.28515625" style="9" customWidth="1"/>
    <col min="4606" max="4606" width="3.5703125" style="9" customWidth="1"/>
    <col min="4607" max="4607" width="5.85546875" style="9" customWidth="1"/>
    <col min="4608" max="4608" width="5.140625" style="9" customWidth="1"/>
    <col min="4609" max="4609" width="6.5703125" style="9" customWidth="1"/>
    <col min="4610" max="4610" width="7.5703125" style="9" customWidth="1"/>
    <col min="4611" max="4611" width="12" style="9" customWidth="1"/>
    <col min="4612" max="4612" width="11.140625" style="9" customWidth="1"/>
    <col min="4613" max="4613" width="11" style="9" customWidth="1"/>
    <col min="4614" max="4614" width="10.28515625" style="9" customWidth="1"/>
    <col min="4615" max="4615" width="15" style="9" customWidth="1"/>
    <col min="4616" max="4665" width="10.28515625" style="9" customWidth="1"/>
    <col min="4666" max="4851" width="10.28515625" style="9"/>
    <col min="4852" max="4852" width="5.42578125" style="9" customWidth="1"/>
    <col min="4853" max="4853" width="21.85546875" style="9" customWidth="1"/>
    <col min="4854" max="4854" width="6" style="9" customWidth="1"/>
    <col min="4855" max="4855" width="4.7109375" style="9" customWidth="1"/>
    <col min="4856" max="4856" width="5.28515625" style="9" customWidth="1"/>
    <col min="4857" max="4857" width="6.140625" style="9" customWidth="1"/>
    <col min="4858" max="4858" width="5.7109375" style="9" customWidth="1"/>
    <col min="4859" max="4859" width="5.42578125" style="9" customWidth="1"/>
    <col min="4860" max="4860" width="5.7109375" style="9" customWidth="1"/>
    <col min="4861" max="4861" width="7.28515625" style="9" customWidth="1"/>
    <col min="4862" max="4862" width="3.5703125" style="9" customWidth="1"/>
    <col min="4863" max="4863" width="5.85546875" style="9" customWidth="1"/>
    <col min="4864" max="4864" width="5.140625" style="9" customWidth="1"/>
    <col min="4865" max="4865" width="6.5703125" style="9" customWidth="1"/>
    <col min="4866" max="4866" width="7.5703125" style="9" customWidth="1"/>
    <col min="4867" max="4867" width="12" style="9" customWidth="1"/>
    <col min="4868" max="4868" width="11.140625" style="9" customWidth="1"/>
    <col min="4869" max="4869" width="11" style="9" customWidth="1"/>
    <col min="4870" max="4870" width="10.28515625" style="9" customWidth="1"/>
    <col min="4871" max="4871" width="15" style="9" customWidth="1"/>
    <col min="4872" max="4921" width="10.28515625" style="9" customWidth="1"/>
    <col min="4922" max="5107" width="10.28515625" style="9"/>
    <col min="5108" max="5108" width="5.42578125" style="9" customWidth="1"/>
    <col min="5109" max="5109" width="21.85546875" style="9" customWidth="1"/>
    <col min="5110" max="5110" width="6" style="9" customWidth="1"/>
    <col min="5111" max="5111" width="4.7109375" style="9" customWidth="1"/>
    <col min="5112" max="5112" width="5.28515625" style="9" customWidth="1"/>
    <col min="5113" max="5113" width="6.140625" style="9" customWidth="1"/>
    <col min="5114" max="5114" width="5.7109375" style="9" customWidth="1"/>
    <col min="5115" max="5115" width="5.42578125" style="9" customWidth="1"/>
    <col min="5116" max="5116" width="5.7109375" style="9" customWidth="1"/>
    <col min="5117" max="5117" width="7.28515625" style="9" customWidth="1"/>
    <col min="5118" max="5118" width="3.5703125" style="9" customWidth="1"/>
    <col min="5119" max="5119" width="5.85546875" style="9" customWidth="1"/>
    <col min="5120" max="5120" width="5.140625" style="9" customWidth="1"/>
    <col min="5121" max="5121" width="6.5703125" style="9" customWidth="1"/>
    <col min="5122" max="5122" width="7.5703125" style="9" customWidth="1"/>
    <col min="5123" max="5123" width="12" style="9" customWidth="1"/>
    <col min="5124" max="5124" width="11.140625" style="9" customWidth="1"/>
    <col min="5125" max="5125" width="11" style="9" customWidth="1"/>
    <col min="5126" max="5126" width="10.28515625" style="9" customWidth="1"/>
    <col min="5127" max="5127" width="15" style="9" customWidth="1"/>
    <col min="5128" max="5177" width="10.28515625" style="9" customWidth="1"/>
    <col min="5178" max="5363" width="10.28515625" style="9"/>
    <col min="5364" max="5364" width="5.42578125" style="9" customWidth="1"/>
    <col min="5365" max="5365" width="21.85546875" style="9" customWidth="1"/>
    <col min="5366" max="5366" width="6" style="9" customWidth="1"/>
    <col min="5367" max="5367" width="4.7109375" style="9" customWidth="1"/>
    <col min="5368" max="5368" width="5.28515625" style="9" customWidth="1"/>
    <col min="5369" max="5369" width="6.140625" style="9" customWidth="1"/>
    <col min="5370" max="5370" width="5.7109375" style="9" customWidth="1"/>
    <col min="5371" max="5371" width="5.42578125" style="9" customWidth="1"/>
    <col min="5372" max="5372" width="5.7109375" style="9" customWidth="1"/>
    <col min="5373" max="5373" width="7.28515625" style="9" customWidth="1"/>
    <col min="5374" max="5374" width="3.5703125" style="9" customWidth="1"/>
    <col min="5375" max="5375" width="5.85546875" style="9" customWidth="1"/>
    <col min="5376" max="5376" width="5.140625" style="9" customWidth="1"/>
    <col min="5377" max="5377" width="6.5703125" style="9" customWidth="1"/>
    <col min="5378" max="5378" width="7.5703125" style="9" customWidth="1"/>
    <col min="5379" max="5379" width="12" style="9" customWidth="1"/>
    <col min="5380" max="5380" width="11.140625" style="9" customWidth="1"/>
    <col min="5381" max="5381" width="11" style="9" customWidth="1"/>
    <col min="5382" max="5382" width="10.28515625" style="9" customWidth="1"/>
    <col min="5383" max="5383" width="15" style="9" customWidth="1"/>
    <col min="5384" max="5433" width="10.28515625" style="9" customWidth="1"/>
    <col min="5434" max="5619" width="10.28515625" style="9"/>
    <col min="5620" max="5620" width="5.42578125" style="9" customWidth="1"/>
    <col min="5621" max="5621" width="21.85546875" style="9" customWidth="1"/>
    <col min="5622" max="5622" width="6" style="9" customWidth="1"/>
    <col min="5623" max="5623" width="4.7109375" style="9" customWidth="1"/>
    <col min="5624" max="5624" width="5.28515625" style="9" customWidth="1"/>
    <col min="5625" max="5625" width="6.140625" style="9" customWidth="1"/>
    <col min="5626" max="5626" width="5.7109375" style="9" customWidth="1"/>
    <col min="5627" max="5627" width="5.42578125" style="9" customWidth="1"/>
    <col min="5628" max="5628" width="5.7109375" style="9" customWidth="1"/>
    <col min="5629" max="5629" width="7.28515625" style="9" customWidth="1"/>
    <col min="5630" max="5630" width="3.5703125" style="9" customWidth="1"/>
    <col min="5631" max="5631" width="5.85546875" style="9" customWidth="1"/>
    <col min="5632" max="5632" width="5.140625" style="9" customWidth="1"/>
    <col min="5633" max="5633" width="6.5703125" style="9" customWidth="1"/>
    <col min="5634" max="5634" width="7.5703125" style="9" customWidth="1"/>
    <col min="5635" max="5635" width="12" style="9" customWidth="1"/>
    <col min="5636" max="5636" width="11.140625" style="9" customWidth="1"/>
    <col min="5637" max="5637" width="11" style="9" customWidth="1"/>
    <col min="5638" max="5638" width="10.28515625" style="9" customWidth="1"/>
    <col min="5639" max="5639" width="15" style="9" customWidth="1"/>
    <col min="5640" max="5689" width="10.28515625" style="9" customWidth="1"/>
    <col min="5690" max="5875" width="10.28515625" style="9"/>
    <col min="5876" max="5876" width="5.42578125" style="9" customWidth="1"/>
    <col min="5877" max="5877" width="21.85546875" style="9" customWidth="1"/>
    <col min="5878" max="5878" width="6" style="9" customWidth="1"/>
    <col min="5879" max="5879" width="4.7109375" style="9" customWidth="1"/>
    <col min="5880" max="5880" width="5.28515625" style="9" customWidth="1"/>
    <col min="5881" max="5881" width="6.140625" style="9" customWidth="1"/>
    <col min="5882" max="5882" width="5.7109375" style="9" customWidth="1"/>
    <col min="5883" max="5883" width="5.42578125" style="9" customWidth="1"/>
    <col min="5884" max="5884" width="5.7109375" style="9" customWidth="1"/>
    <col min="5885" max="5885" width="7.28515625" style="9" customWidth="1"/>
    <col min="5886" max="5886" width="3.5703125" style="9" customWidth="1"/>
    <col min="5887" max="5887" width="5.85546875" style="9" customWidth="1"/>
    <col min="5888" max="5888" width="5.140625" style="9" customWidth="1"/>
    <col min="5889" max="5889" width="6.5703125" style="9" customWidth="1"/>
    <col min="5890" max="5890" width="7.5703125" style="9" customWidth="1"/>
    <col min="5891" max="5891" width="12" style="9" customWidth="1"/>
    <col min="5892" max="5892" width="11.140625" style="9" customWidth="1"/>
    <col min="5893" max="5893" width="11" style="9" customWidth="1"/>
    <col min="5894" max="5894" width="10.28515625" style="9" customWidth="1"/>
    <col min="5895" max="5895" width="15" style="9" customWidth="1"/>
    <col min="5896" max="5945" width="10.28515625" style="9" customWidth="1"/>
    <col min="5946" max="6131" width="10.28515625" style="9"/>
    <col min="6132" max="6132" width="5.42578125" style="9" customWidth="1"/>
    <col min="6133" max="6133" width="21.85546875" style="9" customWidth="1"/>
    <col min="6134" max="6134" width="6" style="9" customWidth="1"/>
    <col min="6135" max="6135" width="4.7109375" style="9" customWidth="1"/>
    <col min="6136" max="6136" width="5.28515625" style="9" customWidth="1"/>
    <col min="6137" max="6137" width="6.140625" style="9" customWidth="1"/>
    <col min="6138" max="6138" width="5.7109375" style="9" customWidth="1"/>
    <col min="6139" max="6139" width="5.42578125" style="9" customWidth="1"/>
    <col min="6140" max="6140" width="5.7109375" style="9" customWidth="1"/>
    <col min="6141" max="6141" width="7.28515625" style="9" customWidth="1"/>
    <col min="6142" max="6142" width="3.5703125" style="9" customWidth="1"/>
    <col min="6143" max="6143" width="5.85546875" style="9" customWidth="1"/>
    <col min="6144" max="6144" width="5.140625" style="9" customWidth="1"/>
    <col min="6145" max="6145" width="6.5703125" style="9" customWidth="1"/>
    <col min="6146" max="6146" width="7.5703125" style="9" customWidth="1"/>
    <col min="6147" max="6147" width="12" style="9" customWidth="1"/>
    <col min="6148" max="6148" width="11.140625" style="9" customWidth="1"/>
    <col min="6149" max="6149" width="11" style="9" customWidth="1"/>
    <col min="6150" max="6150" width="10.28515625" style="9" customWidth="1"/>
    <col min="6151" max="6151" width="15" style="9" customWidth="1"/>
    <col min="6152" max="6201" width="10.28515625" style="9" customWidth="1"/>
    <col min="6202" max="6387" width="10.28515625" style="9"/>
    <col min="6388" max="6388" width="5.42578125" style="9" customWidth="1"/>
    <col min="6389" max="6389" width="21.85546875" style="9" customWidth="1"/>
    <col min="6390" max="6390" width="6" style="9" customWidth="1"/>
    <col min="6391" max="6391" width="4.7109375" style="9" customWidth="1"/>
    <col min="6392" max="6392" width="5.28515625" style="9" customWidth="1"/>
    <col min="6393" max="6393" width="6.140625" style="9" customWidth="1"/>
    <col min="6394" max="6394" width="5.7109375" style="9" customWidth="1"/>
    <col min="6395" max="6395" width="5.42578125" style="9" customWidth="1"/>
    <col min="6396" max="6396" width="5.7109375" style="9" customWidth="1"/>
    <col min="6397" max="6397" width="7.28515625" style="9" customWidth="1"/>
    <col min="6398" max="6398" width="3.5703125" style="9" customWidth="1"/>
    <col min="6399" max="6399" width="5.85546875" style="9" customWidth="1"/>
    <col min="6400" max="6400" width="5.140625" style="9" customWidth="1"/>
    <col min="6401" max="6401" width="6.5703125" style="9" customWidth="1"/>
    <col min="6402" max="6402" width="7.5703125" style="9" customWidth="1"/>
    <col min="6403" max="6403" width="12" style="9" customWidth="1"/>
    <col min="6404" max="6404" width="11.140625" style="9" customWidth="1"/>
    <col min="6405" max="6405" width="11" style="9" customWidth="1"/>
    <col min="6406" max="6406" width="10.28515625" style="9" customWidth="1"/>
    <col min="6407" max="6407" width="15" style="9" customWidth="1"/>
    <col min="6408" max="6457" width="10.28515625" style="9" customWidth="1"/>
    <col min="6458" max="6643" width="10.28515625" style="9"/>
    <col min="6644" max="6644" width="5.42578125" style="9" customWidth="1"/>
    <col min="6645" max="6645" width="21.85546875" style="9" customWidth="1"/>
    <col min="6646" max="6646" width="6" style="9" customWidth="1"/>
    <col min="6647" max="6647" width="4.7109375" style="9" customWidth="1"/>
    <col min="6648" max="6648" width="5.28515625" style="9" customWidth="1"/>
    <col min="6649" max="6649" width="6.140625" style="9" customWidth="1"/>
    <col min="6650" max="6650" width="5.7109375" style="9" customWidth="1"/>
    <col min="6651" max="6651" width="5.42578125" style="9" customWidth="1"/>
    <col min="6652" max="6652" width="5.7109375" style="9" customWidth="1"/>
    <col min="6653" max="6653" width="7.28515625" style="9" customWidth="1"/>
    <col min="6654" max="6654" width="3.5703125" style="9" customWidth="1"/>
    <col min="6655" max="6655" width="5.85546875" style="9" customWidth="1"/>
    <col min="6656" max="6656" width="5.140625" style="9" customWidth="1"/>
    <col min="6657" max="6657" width="6.5703125" style="9" customWidth="1"/>
    <col min="6658" max="6658" width="7.5703125" style="9" customWidth="1"/>
    <col min="6659" max="6659" width="12" style="9" customWidth="1"/>
    <col min="6660" max="6660" width="11.140625" style="9" customWidth="1"/>
    <col min="6661" max="6661" width="11" style="9" customWidth="1"/>
    <col min="6662" max="6662" width="10.28515625" style="9" customWidth="1"/>
    <col min="6663" max="6663" width="15" style="9" customWidth="1"/>
    <col min="6664" max="6713" width="10.28515625" style="9" customWidth="1"/>
    <col min="6714" max="6899" width="10.28515625" style="9"/>
    <col min="6900" max="6900" width="5.42578125" style="9" customWidth="1"/>
    <col min="6901" max="6901" width="21.85546875" style="9" customWidth="1"/>
    <col min="6902" max="6902" width="6" style="9" customWidth="1"/>
    <col min="6903" max="6903" width="4.7109375" style="9" customWidth="1"/>
    <col min="6904" max="6904" width="5.28515625" style="9" customWidth="1"/>
    <col min="6905" max="6905" width="6.140625" style="9" customWidth="1"/>
    <col min="6906" max="6906" width="5.7109375" style="9" customWidth="1"/>
    <col min="6907" max="6907" width="5.42578125" style="9" customWidth="1"/>
    <col min="6908" max="6908" width="5.7109375" style="9" customWidth="1"/>
    <col min="6909" max="6909" width="7.28515625" style="9" customWidth="1"/>
    <col min="6910" max="6910" width="3.5703125" style="9" customWidth="1"/>
    <col min="6911" max="6911" width="5.85546875" style="9" customWidth="1"/>
    <col min="6912" max="6912" width="5.140625" style="9" customWidth="1"/>
    <col min="6913" max="6913" width="6.5703125" style="9" customWidth="1"/>
    <col min="6914" max="6914" width="7.5703125" style="9" customWidth="1"/>
    <col min="6915" max="6915" width="12" style="9" customWidth="1"/>
    <col min="6916" max="6916" width="11.140625" style="9" customWidth="1"/>
    <col min="6917" max="6917" width="11" style="9" customWidth="1"/>
    <col min="6918" max="6918" width="10.28515625" style="9" customWidth="1"/>
    <col min="6919" max="6919" width="15" style="9" customWidth="1"/>
    <col min="6920" max="6969" width="10.28515625" style="9" customWidth="1"/>
    <col min="6970" max="7155" width="10.28515625" style="9"/>
    <col min="7156" max="7156" width="5.42578125" style="9" customWidth="1"/>
    <col min="7157" max="7157" width="21.85546875" style="9" customWidth="1"/>
    <col min="7158" max="7158" width="6" style="9" customWidth="1"/>
    <col min="7159" max="7159" width="4.7109375" style="9" customWidth="1"/>
    <col min="7160" max="7160" width="5.28515625" style="9" customWidth="1"/>
    <col min="7161" max="7161" width="6.140625" style="9" customWidth="1"/>
    <col min="7162" max="7162" width="5.7109375" style="9" customWidth="1"/>
    <col min="7163" max="7163" width="5.42578125" style="9" customWidth="1"/>
    <col min="7164" max="7164" width="5.7109375" style="9" customWidth="1"/>
    <col min="7165" max="7165" width="7.28515625" style="9" customWidth="1"/>
    <col min="7166" max="7166" width="3.5703125" style="9" customWidth="1"/>
    <col min="7167" max="7167" width="5.85546875" style="9" customWidth="1"/>
    <col min="7168" max="7168" width="5.140625" style="9" customWidth="1"/>
    <col min="7169" max="7169" width="6.5703125" style="9" customWidth="1"/>
    <col min="7170" max="7170" width="7.5703125" style="9" customWidth="1"/>
    <col min="7171" max="7171" width="12" style="9" customWidth="1"/>
    <col min="7172" max="7172" width="11.140625" style="9" customWidth="1"/>
    <col min="7173" max="7173" width="11" style="9" customWidth="1"/>
    <col min="7174" max="7174" width="10.28515625" style="9" customWidth="1"/>
    <col min="7175" max="7175" width="15" style="9" customWidth="1"/>
    <col min="7176" max="7225" width="10.28515625" style="9" customWidth="1"/>
    <col min="7226" max="7411" width="10.28515625" style="9"/>
    <col min="7412" max="7412" width="5.42578125" style="9" customWidth="1"/>
    <col min="7413" max="7413" width="21.85546875" style="9" customWidth="1"/>
    <col min="7414" max="7414" width="6" style="9" customWidth="1"/>
    <col min="7415" max="7415" width="4.7109375" style="9" customWidth="1"/>
    <col min="7416" max="7416" width="5.28515625" style="9" customWidth="1"/>
    <col min="7417" max="7417" width="6.140625" style="9" customWidth="1"/>
    <col min="7418" max="7418" width="5.7109375" style="9" customWidth="1"/>
    <col min="7419" max="7419" width="5.42578125" style="9" customWidth="1"/>
    <col min="7420" max="7420" width="5.7109375" style="9" customWidth="1"/>
    <col min="7421" max="7421" width="7.28515625" style="9" customWidth="1"/>
    <col min="7422" max="7422" width="3.5703125" style="9" customWidth="1"/>
    <col min="7423" max="7423" width="5.85546875" style="9" customWidth="1"/>
    <col min="7424" max="7424" width="5.140625" style="9" customWidth="1"/>
    <col min="7425" max="7425" width="6.5703125" style="9" customWidth="1"/>
    <col min="7426" max="7426" width="7.5703125" style="9" customWidth="1"/>
    <col min="7427" max="7427" width="12" style="9" customWidth="1"/>
    <col min="7428" max="7428" width="11.140625" style="9" customWidth="1"/>
    <col min="7429" max="7429" width="11" style="9" customWidth="1"/>
    <col min="7430" max="7430" width="10.28515625" style="9" customWidth="1"/>
    <col min="7431" max="7431" width="15" style="9" customWidth="1"/>
    <col min="7432" max="7481" width="10.28515625" style="9" customWidth="1"/>
    <col min="7482" max="7667" width="10.28515625" style="9"/>
    <col min="7668" max="7668" width="5.42578125" style="9" customWidth="1"/>
    <col min="7669" max="7669" width="21.85546875" style="9" customWidth="1"/>
    <col min="7670" max="7670" width="6" style="9" customWidth="1"/>
    <col min="7671" max="7671" width="4.7109375" style="9" customWidth="1"/>
    <col min="7672" max="7672" width="5.28515625" style="9" customWidth="1"/>
    <col min="7673" max="7673" width="6.140625" style="9" customWidth="1"/>
    <col min="7674" max="7674" width="5.7109375" style="9" customWidth="1"/>
    <col min="7675" max="7675" width="5.42578125" style="9" customWidth="1"/>
    <col min="7676" max="7676" width="5.7109375" style="9" customWidth="1"/>
    <col min="7677" max="7677" width="7.28515625" style="9" customWidth="1"/>
    <col min="7678" max="7678" width="3.5703125" style="9" customWidth="1"/>
    <col min="7679" max="7679" width="5.85546875" style="9" customWidth="1"/>
    <col min="7680" max="7680" width="5.140625" style="9" customWidth="1"/>
    <col min="7681" max="7681" width="6.5703125" style="9" customWidth="1"/>
    <col min="7682" max="7682" width="7.5703125" style="9" customWidth="1"/>
    <col min="7683" max="7683" width="12" style="9" customWidth="1"/>
    <col min="7684" max="7684" width="11.140625" style="9" customWidth="1"/>
    <col min="7685" max="7685" width="11" style="9" customWidth="1"/>
    <col min="7686" max="7686" width="10.28515625" style="9" customWidth="1"/>
    <col min="7687" max="7687" width="15" style="9" customWidth="1"/>
    <col min="7688" max="7737" width="10.28515625" style="9" customWidth="1"/>
    <col min="7738" max="7923" width="10.28515625" style="9"/>
    <col min="7924" max="7924" width="5.42578125" style="9" customWidth="1"/>
    <col min="7925" max="7925" width="21.85546875" style="9" customWidth="1"/>
    <col min="7926" max="7926" width="6" style="9" customWidth="1"/>
    <col min="7927" max="7927" width="4.7109375" style="9" customWidth="1"/>
    <col min="7928" max="7928" width="5.28515625" style="9" customWidth="1"/>
    <col min="7929" max="7929" width="6.140625" style="9" customWidth="1"/>
    <col min="7930" max="7930" width="5.7109375" style="9" customWidth="1"/>
    <col min="7931" max="7931" width="5.42578125" style="9" customWidth="1"/>
    <col min="7932" max="7932" width="5.7109375" style="9" customWidth="1"/>
    <col min="7933" max="7933" width="7.28515625" style="9" customWidth="1"/>
    <col min="7934" max="7934" width="3.5703125" style="9" customWidth="1"/>
    <col min="7935" max="7935" width="5.85546875" style="9" customWidth="1"/>
    <col min="7936" max="7936" width="5.140625" style="9" customWidth="1"/>
    <col min="7937" max="7937" width="6.5703125" style="9" customWidth="1"/>
    <col min="7938" max="7938" width="7.5703125" style="9" customWidth="1"/>
    <col min="7939" max="7939" width="12" style="9" customWidth="1"/>
    <col min="7940" max="7940" width="11.140625" style="9" customWidth="1"/>
    <col min="7941" max="7941" width="11" style="9" customWidth="1"/>
    <col min="7942" max="7942" width="10.28515625" style="9" customWidth="1"/>
    <col min="7943" max="7943" width="15" style="9" customWidth="1"/>
    <col min="7944" max="7993" width="10.28515625" style="9" customWidth="1"/>
    <col min="7994" max="8179" width="10.28515625" style="9"/>
    <col min="8180" max="8180" width="5.42578125" style="9" customWidth="1"/>
    <col min="8181" max="8181" width="21.85546875" style="9" customWidth="1"/>
    <col min="8182" max="8182" width="6" style="9" customWidth="1"/>
    <col min="8183" max="8183" width="4.7109375" style="9" customWidth="1"/>
    <col min="8184" max="8184" width="5.28515625" style="9" customWidth="1"/>
    <col min="8185" max="8185" width="6.140625" style="9" customWidth="1"/>
    <col min="8186" max="8186" width="5.7109375" style="9" customWidth="1"/>
    <col min="8187" max="8187" width="5.42578125" style="9" customWidth="1"/>
    <col min="8188" max="8188" width="5.7109375" style="9" customWidth="1"/>
    <col min="8189" max="8189" width="7.28515625" style="9" customWidth="1"/>
    <col min="8190" max="8190" width="3.5703125" style="9" customWidth="1"/>
    <col min="8191" max="8191" width="5.85546875" style="9" customWidth="1"/>
    <col min="8192" max="8192" width="5.140625" style="9" customWidth="1"/>
    <col min="8193" max="8193" width="6.5703125" style="9" customWidth="1"/>
    <col min="8194" max="8194" width="7.5703125" style="9" customWidth="1"/>
    <col min="8195" max="8195" width="12" style="9" customWidth="1"/>
    <col min="8196" max="8196" width="11.140625" style="9" customWidth="1"/>
    <col min="8197" max="8197" width="11" style="9" customWidth="1"/>
    <col min="8198" max="8198" width="10.28515625" style="9" customWidth="1"/>
    <col min="8199" max="8199" width="15" style="9" customWidth="1"/>
    <col min="8200" max="8249" width="10.28515625" style="9" customWidth="1"/>
    <col min="8250" max="8435" width="10.28515625" style="9"/>
    <col min="8436" max="8436" width="5.42578125" style="9" customWidth="1"/>
    <col min="8437" max="8437" width="21.85546875" style="9" customWidth="1"/>
    <col min="8438" max="8438" width="6" style="9" customWidth="1"/>
    <col min="8439" max="8439" width="4.7109375" style="9" customWidth="1"/>
    <col min="8440" max="8440" width="5.28515625" style="9" customWidth="1"/>
    <col min="8441" max="8441" width="6.140625" style="9" customWidth="1"/>
    <col min="8442" max="8442" width="5.7109375" style="9" customWidth="1"/>
    <col min="8443" max="8443" width="5.42578125" style="9" customWidth="1"/>
    <col min="8444" max="8444" width="5.7109375" style="9" customWidth="1"/>
    <col min="8445" max="8445" width="7.28515625" style="9" customWidth="1"/>
    <col min="8446" max="8446" width="3.5703125" style="9" customWidth="1"/>
    <col min="8447" max="8447" width="5.85546875" style="9" customWidth="1"/>
    <col min="8448" max="8448" width="5.140625" style="9" customWidth="1"/>
    <col min="8449" max="8449" width="6.5703125" style="9" customWidth="1"/>
    <col min="8450" max="8450" width="7.5703125" style="9" customWidth="1"/>
    <col min="8451" max="8451" width="12" style="9" customWidth="1"/>
    <col min="8452" max="8452" width="11.140625" style="9" customWidth="1"/>
    <col min="8453" max="8453" width="11" style="9" customWidth="1"/>
    <col min="8454" max="8454" width="10.28515625" style="9" customWidth="1"/>
    <col min="8455" max="8455" width="15" style="9" customWidth="1"/>
    <col min="8456" max="8505" width="10.28515625" style="9" customWidth="1"/>
    <col min="8506" max="8691" width="10.28515625" style="9"/>
    <col min="8692" max="8692" width="5.42578125" style="9" customWidth="1"/>
    <col min="8693" max="8693" width="21.85546875" style="9" customWidth="1"/>
    <col min="8694" max="8694" width="6" style="9" customWidth="1"/>
    <col min="8695" max="8695" width="4.7109375" style="9" customWidth="1"/>
    <col min="8696" max="8696" width="5.28515625" style="9" customWidth="1"/>
    <col min="8697" max="8697" width="6.140625" style="9" customWidth="1"/>
    <col min="8698" max="8698" width="5.7109375" style="9" customWidth="1"/>
    <col min="8699" max="8699" width="5.42578125" style="9" customWidth="1"/>
    <col min="8700" max="8700" width="5.7109375" style="9" customWidth="1"/>
    <col min="8701" max="8701" width="7.28515625" style="9" customWidth="1"/>
    <col min="8702" max="8702" width="3.5703125" style="9" customWidth="1"/>
    <col min="8703" max="8703" width="5.85546875" style="9" customWidth="1"/>
    <col min="8704" max="8704" width="5.140625" style="9" customWidth="1"/>
    <col min="8705" max="8705" width="6.5703125" style="9" customWidth="1"/>
    <col min="8706" max="8706" width="7.5703125" style="9" customWidth="1"/>
    <col min="8707" max="8707" width="12" style="9" customWidth="1"/>
    <col min="8708" max="8708" width="11.140625" style="9" customWidth="1"/>
    <col min="8709" max="8709" width="11" style="9" customWidth="1"/>
    <col min="8710" max="8710" width="10.28515625" style="9" customWidth="1"/>
    <col min="8711" max="8711" width="15" style="9" customWidth="1"/>
    <col min="8712" max="8761" width="10.28515625" style="9" customWidth="1"/>
    <col min="8762" max="8947" width="10.28515625" style="9"/>
    <col min="8948" max="8948" width="5.42578125" style="9" customWidth="1"/>
    <col min="8949" max="8949" width="21.85546875" style="9" customWidth="1"/>
    <col min="8950" max="8950" width="6" style="9" customWidth="1"/>
    <col min="8951" max="8951" width="4.7109375" style="9" customWidth="1"/>
    <col min="8952" max="8952" width="5.28515625" style="9" customWidth="1"/>
    <col min="8953" max="8953" width="6.140625" style="9" customWidth="1"/>
    <col min="8954" max="8954" width="5.7109375" style="9" customWidth="1"/>
    <col min="8955" max="8955" width="5.42578125" style="9" customWidth="1"/>
    <col min="8956" max="8956" width="5.7109375" style="9" customWidth="1"/>
    <col min="8957" max="8957" width="7.28515625" style="9" customWidth="1"/>
    <col min="8958" max="8958" width="3.5703125" style="9" customWidth="1"/>
    <col min="8959" max="8959" width="5.85546875" style="9" customWidth="1"/>
    <col min="8960" max="8960" width="5.140625" style="9" customWidth="1"/>
    <col min="8961" max="8961" width="6.5703125" style="9" customWidth="1"/>
    <col min="8962" max="8962" width="7.5703125" style="9" customWidth="1"/>
    <col min="8963" max="8963" width="12" style="9" customWidth="1"/>
    <col min="8964" max="8964" width="11.140625" style="9" customWidth="1"/>
    <col min="8965" max="8965" width="11" style="9" customWidth="1"/>
    <col min="8966" max="8966" width="10.28515625" style="9" customWidth="1"/>
    <col min="8967" max="8967" width="15" style="9" customWidth="1"/>
    <col min="8968" max="9017" width="10.28515625" style="9" customWidth="1"/>
    <col min="9018" max="9203" width="10.28515625" style="9"/>
    <col min="9204" max="9204" width="5.42578125" style="9" customWidth="1"/>
    <col min="9205" max="9205" width="21.85546875" style="9" customWidth="1"/>
    <col min="9206" max="9206" width="6" style="9" customWidth="1"/>
    <col min="9207" max="9207" width="4.7109375" style="9" customWidth="1"/>
    <col min="9208" max="9208" width="5.28515625" style="9" customWidth="1"/>
    <col min="9209" max="9209" width="6.140625" style="9" customWidth="1"/>
    <col min="9210" max="9210" width="5.7109375" style="9" customWidth="1"/>
    <col min="9211" max="9211" width="5.42578125" style="9" customWidth="1"/>
    <col min="9212" max="9212" width="5.7109375" style="9" customWidth="1"/>
    <col min="9213" max="9213" width="7.28515625" style="9" customWidth="1"/>
    <col min="9214" max="9214" width="3.5703125" style="9" customWidth="1"/>
    <col min="9215" max="9215" width="5.85546875" style="9" customWidth="1"/>
    <col min="9216" max="9216" width="5.140625" style="9" customWidth="1"/>
    <col min="9217" max="9217" width="6.5703125" style="9" customWidth="1"/>
    <col min="9218" max="9218" width="7.5703125" style="9" customWidth="1"/>
    <col min="9219" max="9219" width="12" style="9" customWidth="1"/>
    <col min="9220" max="9220" width="11.140625" style="9" customWidth="1"/>
    <col min="9221" max="9221" width="11" style="9" customWidth="1"/>
    <col min="9222" max="9222" width="10.28515625" style="9" customWidth="1"/>
    <col min="9223" max="9223" width="15" style="9" customWidth="1"/>
    <col min="9224" max="9273" width="10.28515625" style="9" customWidth="1"/>
    <col min="9274" max="9459" width="10.28515625" style="9"/>
    <col min="9460" max="9460" width="5.42578125" style="9" customWidth="1"/>
    <col min="9461" max="9461" width="21.85546875" style="9" customWidth="1"/>
    <col min="9462" max="9462" width="6" style="9" customWidth="1"/>
    <col min="9463" max="9463" width="4.7109375" style="9" customWidth="1"/>
    <col min="9464" max="9464" width="5.28515625" style="9" customWidth="1"/>
    <col min="9465" max="9465" width="6.140625" style="9" customWidth="1"/>
    <col min="9466" max="9466" width="5.7109375" style="9" customWidth="1"/>
    <col min="9467" max="9467" width="5.42578125" style="9" customWidth="1"/>
    <col min="9468" max="9468" width="5.7109375" style="9" customWidth="1"/>
    <col min="9469" max="9469" width="7.28515625" style="9" customWidth="1"/>
    <col min="9470" max="9470" width="3.5703125" style="9" customWidth="1"/>
    <col min="9471" max="9471" width="5.85546875" style="9" customWidth="1"/>
    <col min="9472" max="9472" width="5.140625" style="9" customWidth="1"/>
    <col min="9473" max="9473" width="6.5703125" style="9" customWidth="1"/>
    <col min="9474" max="9474" width="7.5703125" style="9" customWidth="1"/>
    <col min="9475" max="9475" width="12" style="9" customWidth="1"/>
    <col min="9476" max="9476" width="11.140625" style="9" customWidth="1"/>
    <col min="9477" max="9477" width="11" style="9" customWidth="1"/>
    <col min="9478" max="9478" width="10.28515625" style="9" customWidth="1"/>
    <col min="9479" max="9479" width="15" style="9" customWidth="1"/>
    <col min="9480" max="9529" width="10.28515625" style="9" customWidth="1"/>
    <col min="9530" max="9715" width="10.28515625" style="9"/>
    <col min="9716" max="9716" width="5.42578125" style="9" customWidth="1"/>
    <col min="9717" max="9717" width="21.85546875" style="9" customWidth="1"/>
    <col min="9718" max="9718" width="6" style="9" customWidth="1"/>
    <col min="9719" max="9719" width="4.7109375" style="9" customWidth="1"/>
    <col min="9720" max="9720" width="5.28515625" style="9" customWidth="1"/>
    <col min="9721" max="9721" width="6.140625" style="9" customWidth="1"/>
    <col min="9722" max="9722" width="5.7109375" style="9" customWidth="1"/>
    <col min="9723" max="9723" width="5.42578125" style="9" customWidth="1"/>
    <col min="9724" max="9724" width="5.7109375" style="9" customWidth="1"/>
    <col min="9725" max="9725" width="7.28515625" style="9" customWidth="1"/>
    <col min="9726" max="9726" width="3.5703125" style="9" customWidth="1"/>
    <col min="9727" max="9727" width="5.85546875" style="9" customWidth="1"/>
    <col min="9728" max="9728" width="5.140625" style="9" customWidth="1"/>
    <col min="9729" max="9729" width="6.5703125" style="9" customWidth="1"/>
    <col min="9730" max="9730" width="7.5703125" style="9" customWidth="1"/>
    <col min="9731" max="9731" width="12" style="9" customWidth="1"/>
    <col min="9732" max="9732" width="11.140625" style="9" customWidth="1"/>
    <col min="9733" max="9733" width="11" style="9" customWidth="1"/>
    <col min="9734" max="9734" width="10.28515625" style="9" customWidth="1"/>
    <col min="9735" max="9735" width="15" style="9" customWidth="1"/>
    <col min="9736" max="9785" width="10.28515625" style="9" customWidth="1"/>
    <col min="9786" max="9971" width="10.28515625" style="9"/>
    <col min="9972" max="9972" width="5.42578125" style="9" customWidth="1"/>
    <col min="9973" max="9973" width="21.85546875" style="9" customWidth="1"/>
    <col min="9974" max="9974" width="6" style="9" customWidth="1"/>
    <col min="9975" max="9975" width="4.7109375" style="9" customWidth="1"/>
    <col min="9976" max="9976" width="5.28515625" style="9" customWidth="1"/>
    <col min="9977" max="9977" width="6.140625" style="9" customWidth="1"/>
    <col min="9978" max="9978" width="5.7109375" style="9" customWidth="1"/>
    <col min="9979" max="9979" width="5.42578125" style="9" customWidth="1"/>
    <col min="9980" max="9980" width="5.7109375" style="9" customWidth="1"/>
    <col min="9981" max="9981" width="7.28515625" style="9" customWidth="1"/>
    <col min="9982" max="9982" width="3.5703125" style="9" customWidth="1"/>
    <col min="9983" max="9983" width="5.85546875" style="9" customWidth="1"/>
    <col min="9984" max="9984" width="5.140625" style="9" customWidth="1"/>
    <col min="9985" max="9985" width="6.5703125" style="9" customWidth="1"/>
    <col min="9986" max="9986" width="7.5703125" style="9" customWidth="1"/>
    <col min="9987" max="9987" width="12" style="9" customWidth="1"/>
    <col min="9988" max="9988" width="11.140625" style="9" customWidth="1"/>
    <col min="9989" max="9989" width="11" style="9" customWidth="1"/>
    <col min="9990" max="9990" width="10.28515625" style="9" customWidth="1"/>
    <col min="9991" max="9991" width="15" style="9" customWidth="1"/>
    <col min="9992" max="10041" width="10.28515625" style="9" customWidth="1"/>
    <col min="10042" max="10227" width="10.28515625" style="9"/>
    <col min="10228" max="10228" width="5.42578125" style="9" customWidth="1"/>
    <col min="10229" max="10229" width="21.85546875" style="9" customWidth="1"/>
    <col min="10230" max="10230" width="6" style="9" customWidth="1"/>
    <col min="10231" max="10231" width="4.7109375" style="9" customWidth="1"/>
    <col min="10232" max="10232" width="5.28515625" style="9" customWidth="1"/>
    <col min="10233" max="10233" width="6.140625" style="9" customWidth="1"/>
    <col min="10234" max="10234" width="5.7109375" style="9" customWidth="1"/>
    <col min="10235" max="10235" width="5.42578125" style="9" customWidth="1"/>
    <col min="10236" max="10236" width="5.7109375" style="9" customWidth="1"/>
    <col min="10237" max="10237" width="7.28515625" style="9" customWidth="1"/>
    <col min="10238" max="10238" width="3.5703125" style="9" customWidth="1"/>
    <col min="10239" max="10239" width="5.85546875" style="9" customWidth="1"/>
    <col min="10240" max="10240" width="5.140625" style="9" customWidth="1"/>
    <col min="10241" max="10241" width="6.5703125" style="9" customWidth="1"/>
    <col min="10242" max="10242" width="7.5703125" style="9" customWidth="1"/>
    <col min="10243" max="10243" width="12" style="9" customWidth="1"/>
    <col min="10244" max="10244" width="11.140625" style="9" customWidth="1"/>
    <col min="10245" max="10245" width="11" style="9" customWidth="1"/>
    <col min="10246" max="10246" width="10.28515625" style="9" customWidth="1"/>
    <col min="10247" max="10247" width="15" style="9" customWidth="1"/>
    <col min="10248" max="10297" width="10.28515625" style="9" customWidth="1"/>
    <col min="10298" max="10483" width="10.28515625" style="9"/>
    <col min="10484" max="10484" width="5.42578125" style="9" customWidth="1"/>
    <col min="10485" max="10485" width="21.85546875" style="9" customWidth="1"/>
    <col min="10486" max="10486" width="6" style="9" customWidth="1"/>
    <col min="10487" max="10487" width="4.7109375" style="9" customWidth="1"/>
    <col min="10488" max="10488" width="5.28515625" style="9" customWidth="1"/>
    <col min="10489" max="10489" width="6.140625" style="9" customWidth="1"/>
    <col min="10490" max="10490" width="5.7109375" style="9" customWidth="1"/>
    <col min="10491" max="10491" width="5.42578125" style="9" customWidth="1"/>
    <col min="10492" max="10492" width="5.7109375" style="9" customWidth="1"/>
    <col min="10493" max="10493" width="7.28515625" style="9" customWidth="1"/>
    <col min="10494" max="10494" width="3.5703125" style="9" customWidth="1"/>
    <col min="10495" max="10495" width="5.85546875" style="9" customWidth="1"/>
    <col min="10496" max="10496" width="5.140625" style="9" customWidth="1"/>
    <col min="10497" max="10497" width="6.5703125" style="9" customWidth="1"/>
    <col min="10498" max="10498" width="7.5703125" style="9" customWidth="1"/>
    <col min="10499" max="10499" width="12" style="9" customWidth="1"/>
    <col min="10500" max="10500" width="11.140625" style="9" customWidth="1"/>
    <col min="10501" max="10501" width="11" style="9" customWidth="1"/>
    <col min="10502" max="10502" width="10.28515625" style="9" customWidth="1"/>
    <col min="10503" max="10503" width="15" style="9" customWidth="1"/>
    <col min="10504" max="10553" width="10.28515625" style="9" customWidth="1"/>
    <col min="10554" max="10739" width="10.28515625" style="9"/>
    <col min="10740" max="10740" width="5.42578125" style="9" customWidth="1"/>
    <col min="10741" max="10741" width="21.85546875" style="9" customWidth="1"/>
    <col min="10742" max="10742" width="6" style="9" customWidth="1"/>
    <col min="10743" max="10743" width="4.7109375" style="9" customWidth="1"/>
    <col min="10744" max="10744" width="5.28515625" style="9" customWidth="1"/>
    <col min="10745" max="10745" width="6.140625" style="9" customWidth="1"/>
    <col min="10746" max="10746" width="5.7109375" style="9" customWidth="1"/>
    <col min="10747" max="10747" width="5.42578125" style="9" customWidth="1"/>
    <col min="10748" max="10748" width="5.7109375" style="9" customWidth="1"/>
    <col min="10749" max="10749" width="7.28515625" style="9" customWidth="1"/>
    <col min="10750" max="10750" width="3.5703125" style="9" customWidth="1"/>
    <col min="10751" max="10751" width="5.85546875" style="9" customWidth="1"/>
    <col min="10752" max="10752" width="5.140625" style="9" customWidth="1"/>
    <col min="10753" max="10753" width="6.5703125" style="9" customWidth="1"/>
    <col min="10754" max="10754" width="7.5703125" style="9" customWidth="1"/>
    <col min="10755" max="10755" width="12" style="9" customWidth="1"/>
    <col min="10756" max="10756" width="11.140625" style="9" customWidth="1"/>
    <col min="10757" max="10757" width="11" style="9" customWidth="1"/>
    <col min="10758" max="10758" width="10.28515625" style="9" customWidth="1"/>
    <col min="10759" max="10759" width="15" style="9" customWidth="1"/>
    <col min="10760" max="10809" width="10.28515625" style="9" customWidth="1"/>
    <col min="10810" max="10995" width="10.28515625" style="9"/>
    <col min="10996" max="10996" width="5.42578125" style="9" customWidth="1"/>
    <col min="10997" max="10997" width="21.85546875" style="9" customWidth="1"/>
    <col min="10998" max="10998" width="6" style="9" customWidth="1"/>
    <col min="10999" max="10999" width="4.7109375" style="9" customWidth="1"/>
    <col min="11000" max="11000" width="5.28515625" style="9" customWidth="1"/>
    <col min="11001" max="11001" width="6.140625" style="9" customWidth="1"/>
    <col min="11002" max="11002" width="5.7109375" style="9" customWidth="1"/>
    <col min="11003" max="11003" width="5.42578125" style="9" customWidth="1"/>
    <col min="11004" max="11004" width="5.7109375" style="9" customWidth="1"/>
    <col min="11005" max="11005" width="7.28515625" style="9" customWidth="1"/>
    <col min="11006" max="11006" width="3.5703125" style="9" customWidth="1"/>
    <col min="11007" max="11007" width="5.85546875" style="9" customWidth="1"/>
    <col min="11008" max="11008" width="5.140625" style="9" customWidth="1"/>
    <col min="11009" max="11009" width="6.5703125" style="9" customWidth="1"/>
    <col min="11010" max="11010" width="7.5703125" style="9" customWidth="1"/>
    <col min="11011" max="11011" width="12" style="9" customWidth="1"/>
    <col min="11012" max="11012" width="11.140625" style="9" customWidth="1"/>
    <col min="11013" max="11013" width="11" style="9" customWidth="1"/>
    <col min="11014" max="11014" width="10.28515625" style="9" customWidth="1"/>
    <col min="11015" max="11015" width="15" style="9" customWidth="1"/>
    <col min="11016" max="11065" width="10.28515625" style="9" customWidth="1"/>
    <col min="11066" max="11251" width="10.28515625" style="9"/>
    <col min="11252" max="11252" width="5.42578125" style="9" customWidth="1"/>
    <col min="11253" max="11253" width="21.85546875" style="9" customWidth="1"/>
    <col min="11254" max="11254" width="6" style="9" customWidth="1"/>
    <col min="11255" max="11255" width="4.7109375" style="9" customWidth="1"/>
    <col min="11256" max="11256" width="5.28515625" style="9" customWidth="1"/>
    <col min="11257" max="11257" width="6.140625" style="9" customWidth="1"/>
    <col min="11258" max="11258" width="5.7109375" style="9" customWidth="1"/>
    <col min="11259" max="11259" width="5.42578125" style="9" customWidth="1"/>
    <col min="11260" max="11260" width="5.7109375" style="9" customWidth="1"/>
    <col min="11261" max="11261" width="7.28515625" style="9" customWidth="1"/>
    <col min="11262" max="11262" width="3.5703125" style="9" customWidth="1"/>
    <col min="11263" max="11263" width="5.85546875" style="9" customWidth="1"/>
    <col min="11264" max="11264" width="5.140625" style="9" customWidth="1"/>
    <col min="11265" max="11265" width="6.5703125" style="9" customWidth="1"/>
    <col min="11266" max="11266" width="7.5703125" style="9" customWidth="1"/>
    <col min="11267" max="11267" width="12" style="9" customWidth="1"/>
    <col min="11268" max="11268" width="11.140625" style="9" customWidth="1"/>
    <col min="11269" max="11269" width="11" style="9" customWidth="1"/>
    <col min="11270" max="11270" width="10.28515625" style="9" customWidth="1"/>
    <col min="11271" max="11271" width="15" style="9" customWidth="1"/>
    <col min="11272" max="11321" width="10.28515625" style="9" customWidth="1"/>
    <col min="11322" max="11507" width="10.28515625" style="9"/>
    <col min="11508" max="11508" width="5.42578125" style="9" customWidth="1"/>
    <col min="11509" max="11509" width="21.85546875" style="9" customWidth="1"/>
    <col min="11510" max="11510" width="6" style="9" customWidth="1"/>
    <col min="11511" max="11511" width="4.7109375" style="9" customWidth="1"/>
    <col min="11512" max="11512" width="5.28515625" style="9" customWidth="1"/>
    <col min="11513" max="11513" width="6.140625" style="9" customWidth="1"/>
    <col min="11514" max="11514" width="5.7109375" style="9" customWidth="1"/>
    <col min="11515" max="11515" width="5.42578125" style="9" customWidth="1"/>
    <col min="11516" max="11516" width="5.7109375" style="9" customWidth="1"/>
    <col min="11517" max="11517" width="7.28515625" style="9" customWidth="1"/>
    <col min="11518" max="11518" width="3.5703125" style="9" customWidth="1"/>
    <col min="11519" max="11519" width="5.85546875" style="9" customWidth="1"/>
    <col min="11520" max="11520" width="5.140625" style="9" customWidth="1"/>
    <col min="11521" max="11521" width="6.5703125" style="9" customWidth="1"/>
    <col min="11522" max="11522" width="7.5703125" style="9" customWidth="1"/>
    <col min="11523" max="11523" width="12" style="9" customWidth="1"/>
    <col min="11524" max="11524" width="11.140625" style="9" customWidth="1"/>
    <col min="11525" max="11525" width="11" style="9" customWidth="1"/>
    <col min="11526" max="11526" width="10.28515625" style="9" customWidth="1"/>
    <col min="11527" max="11527" width="15" style="9" customWidth="1"/>
    <col min="11528" max="11577" width="10.28515625" style="9" customWidth="1"/>
    <col min="11578" max="11763" width="10.28515625" style="9"/>
    <col min="11764" max="11764" width="5.42578125" style="9" customWidth="1"/>
    <col min="11765" max="11765" width="21.85546875" style="9" customWidth="1"/>
    <col min="11766" max="11766" width="6" style="9" customWidth="1"/>
    <col min="11767" max="11767" width="4.7109375" style="9" customWidth="1"/>
    <col min="11768" max="11768" width="5.28515625" style="9" customWidth="1"/>
    <col min="11769" max="11769" width="6.140625" style="9" customWidth="1"/>
    <col min="11770" max="11770" width="5.7109375" style="9" customWidth="1"/>
    <col min="11771" max="11771" width="5.42578125" style="9" customWidth="1"/>
    <col min="11772" max="11772" width="5.7109375" style="9" customWidth="1"/>
    <col min="11773" max="11773" width="7.28515625" style="9" customWidth="1"/>
    <col min="11774" max="11774" width="3.5703125" style="9" customWidth="1"/>
    <col min="11775" max="11775" width="5.85546875" style="9" customWidth="1"/>
    <col min="11776" max="11776" width="5.140625" style="9" customWidth="1"/>
    <col min="11777" max="11777" width="6.5703125" style="9" customWidth="1"/>
    <col min="11778" max="11778" width="7.5703125" style="9" customWidth="1"/>
    <col min="11779" max="11779" width="12" style="9" customWidth="1"/>
    <col min="11780" max="11780" width="11.140625" style="9" customWidth="1"/>
    <col min="11781" max="11781" width="11" style="9" customWidth="1"/>
    <col min="11782" max="11782" width="10.28515625" style="9" customWidth="1"/>
    <col min="11783" max="11783" width="15" style="9" customWidth="1"/>
    <col min="11784" max="11833" width="10.28515625" style="9" customWidth="1"/>
    <col min="11834" max="12019" width="10.28515625" style="9"/>
    <col min="12020" max="12020" width="5.42578125" style="9" customWidth="1"/>
    <col min="12021" max="12021" width="21.85546875" style="9" customWidth="1"/>
    <col min="12022" max="12022" width="6" style="9" customWidth="1"/>
    <col min="12023" max="12023" width="4.7109375" style="9" customWidth="1"/>
    <col min="12024" max="12024" width="5.28515625" style="9" customWidth="1"/>
    <col min="12025" max="12025" width="6.140625" style="9" customWidth="1"/>
    <col min="12026" max="12026" width="5.7109375" style="9" customWidth="1"/>
    <col min="12027" max="12027" width="5.42578125" style="9" customWidth="1"/>
    <col min="12028" max="12028" width="5.7109375" style="9" customWidth="1"/>
    <col min="12029" max="12029" width="7.28515625" style="9" customWidth="1"/>
    <col min="12030" max="12030" width="3.5703125" style="9" customWidth="1"/>
    <col min="12031" max="12031" width="5.85546875" style="9" customWidth="1"/>
    <col min="12032" max="12032" width="5.140625" style="9" customWidth="1"/>
    <col min="12033" max="12033" width="6.5703125" style="9" customWidth="1"/>
    <col min="12034" max="12034" width="7.5703125" style="9" customWidth="1"/>
    <col min="12035" max="12035" width="12" style="9" customWidth="1"/>
    <col min="12036" max="12036" width="11.140625" style="9" customWidth="1"/>
    <col min="12037" max="12037" width="11" style="9" customWidth="1"/>
    <col min="12038" max="12038" width="10.28515625" style="9" customWidth="1"/>
    <col min="12039" max="12039" width="15" style="9" customWidth="1"/>
    <col min="12040" max="12089" width="10.28515625" style="9" customWidth="1"/>
    <col min="12090" max="12275" width="10.28515625" style="9"/>
    <col min="12276" max="12276" width="5.42578125" style="9" customWidth="1"/>
    <col min="12277" max="12277" width="21.85546875" style="9" customWidth="1"/>
    <col min="12278" max="12278" width="6" style="9" customWidth="1"/>
    <col min="12279" max="12279" width="4.7109375" style="9" customWidth="1"/>
    <col min="12280" max="12280" width="5.28515625" style="9" customWidth="1"/>
    <col min="12281" max="12281" width="6.140625" style="9" customWidth="1"/>
    <col min="12282" max="12282" width="5.7109375" style="9" customWidth="1"/>
    <col min="12283" max="12283" width="5.42578125" style="9" customWidth="1"/>
    <col min="12284" max="12284" width="5.7109375" style="9" customWidth="1"/>
    <col min="12285" max="12285" width="7.28515625" style="9" customWidth="1"/>
    <col min="12286" max="12286" width="3.5703125" style="9" customWidth="1"/>
    <col min="12287" max="12287" width="5.85546875" style="9" customWidth="1"/>
    <col min="12288" max="12288" width="5.140625" style="9" customWidth="1"/>
    <col min="12289" max="12289" width="6.5703125" style="9" customWidth="1"/>
    <col min="12290" max="12290" width="7.5703125" style="9" customWidth="1"/>
    <col min="12291" max="12291" width="12" style="9" customWidth="1"/>
    <col min="12292" max="12292" width="11.140625" style="9" customWidth="1"/>
    <col min="12293" max="12293" width="11" style="9" customWidth="1"/>
    <col min="12294" max="12294" width="10.28515625" style="9" customWidth="1"/>
    <col min="12295" max="12295" width="15" style="9" customWidth="1"/>
    <col min="12296" max="12345" width="10.28515625" style="9" customWidth="1"/>
    <col min="12346" max="12531" width="10.28515625" style="9"/>
    <col min="12532" max="12532" width="5.42578125" style="9" customWidth="1"/>
    <col min="12533" max="12533" width="21.85546875" style="9" customWidth="1"/>
    <col min="12534" max="12534" width="6" style="9" customWidth="1"/>
    <col min="12535" max="12535" width="4.7109375" style="9" customWidth="1"/>
    <col min="12536" max="12536" width="5.28515625" style="9" customWidth="1"/>
    <col min="12537" max="12537" width="6.140625" style="9" customWidth="1"/>
    <col min="12538" max="12538" width="5.7109375" style="9" customWidth="1"/>
    <col min="12539" max="12539" width="5.42578125" style="9" customWidth="1"/>
    <col min="12540" max="12540" width="5.7109375" style="9" customWidth="1"/>
    <col min="12541" max="12541" width="7.28515625" style="9" customWidth="1"/>
    <col min="12542" max="12542" width="3.5703125" style="9" customWidth="1"/>
    <col min="12543" max="12543" width="5.85546875" style="9" customWidth="1"/>
    <col min="12544" max="12544" width="5.140625" style="9" customWidth="1"/>
    <col min="12545" max="12545" width="6.5703125" style="9" customWidth="1"/>
    <col min="12546" max="12546" width="7.5703125" style="9" customWidth="1"/>
    <col min="12547" max="12547" width="12" style="9" customWidth="1"/>
    <col min="12548" max="12548" width="11.140625" style="9" customWidth="1"/>
    <col min="12549" max="12549" width="11" style="9" customWidth="1"/>
    <col min="12550" max="12550" width="10.28515625" style="9" customWidth="1"/>
    <col min="12551" max="12551" width="15" style="9" customWidth="1"/>
    <col min="12552" max="12601" width="10.28515625" style="9" customWidth="1"/>
    <col min="12602" max="12787" width="10.28515625" style="9"/>
    <col min="12788" max="12788" width="5.42578125" style="9" customWidth="1"/>
    <col min="12789" max="12789" width="21.85546875" style="9" customWidth="1"/>
    <col min="12790" max="12790" width="6" style="9" customWidth="1"/>
    <col min="12791" max="12791" width="4.7109375" style="9" customWidth="1"/>
    <col min="12792" max="12792" width="5.28515625" style="9" customWidth="1"/>
    <col min="12793" max="12793" width="6.140625" style="9" customWidth="1"/>
    <col min="12794" max="12794" width="5.7109375" style="9" customWidth="1"/>
    <col min="12795" max="12795" width="5.42578125" style="9" customWidth="1"/>
    <col min="12796" max="12796" width="5.7109375" style="9" customWidth="1"/>
    <col min="12797" max="12797" width="7.28515625" style="9" customWidth="1"/>
    <col min="12798" max="12798" width="3.5703125" style="9" customWidth="1"/>
    <col min="12799" max="12799" width="5.85546875" style="9" customWidth="1"/>
    <col min="12800" max="12800" width="5.140625" style="9" customWidth="1"/>
    <col min="12801" max="12801" width="6.5703125" style="9" customWidth="1"/>
    <col min="12802" max="12802" width="7.5703125" style="9" customWidth="1"/>
    <col min="12803" max="12803" width="12" style="9" customWidth="1"/>
    <col min="12804" max="12804" width="11.140625" style="9" customWidth="1"/>
    <col min="12805" max="12805" width="11" style="9" customWidth="1"/>
    <col min="12806" max="12806" width="10.28515625" style="9" customWidth="1"/>
    <col min="12807" max="12807" width="15" style="9" customWidth="1"/>
    <col min="12808" max="12857" width="10.28515625" style="9" customWidth="1"/>
    <col min="12858" max="13043" width="10.28515625" style="9"/>
    <col min="13044" max="13044" width="5.42578125" style="9" customWidth="1"/>
    <col min="13045" max="13045" width="21.85546875" style="9" customWidth="1"/>
    <col min="13046" max="13046" width="6" style="9" customWidth="1"/>
    <col min="13047" max="13047" width="4.7109375" style="9" customWidth="1"/>
    <col min="13048" max="13048" width="5.28515625" style="9" customWidth="1"/>
    <col min="13049" max="13049" width="6.140625" style="9" customWidth="1"/>
    <col min="13050" max="13050" width="5.7109375" style="9" customWidth="1"/>
    <col min="13051" max="13051" width="5.42578125" style="9" customWidth="1"/>
    <col min="13052" max="13052" width="5.7109375" style="9" customWidth="1"/>
    <col min="13053" max="13053" width="7.28515625" style="9" customWidth="1"/>
    <col min="13054" max="13054" width="3.5703125" style="9" customWidth="1"/>
    <col min="13055" max="13055" width="5.85546875" style="9" customWidth="1"/>
    <col min="13056" max="13056" width="5.140625" style="9" customWidth="1"/>
    <col min="13057" max="13057" width="6.5703125" style="9" customWidth="1"/>
    <col min="13058" max="13058" width="7.5703125" style="9" customWidth="1"/>
    <col min="13059" max="13059" width="12" style="9" customWidth="1"/>
    <col min="13060" max="13060" width="11.140625" style="9" customWidth="1"/>
    <col min="13061" max="13061" width="11" style="9" customWidth="1"/>
    <col min="13062" max="13062" width="10.28515625" style="9" customWidth="1"/>
    <col min="13063" max="13063" width="15" style="9" customWidth="1"/>
    <col min="13064" max="13113" width="10.28515625" style="9" customWidth="1"/>
    <col min="13114" max="13299" width="10.28515625" style="9"/>
    <col min="13300" max="13300" width="5.42578125" style="9" customWidth="1"/>
    <col min="13301" max="13301" width="21.85546875" style="9" customWidth="1"/>
    <col min="13302" max="13302" width="6" style="9" customWidth="1"/>
    <col min="13303" max="13303" width="4.7109375" style="9" customWidth="1"/>
    <col min="13304" max="13304" width="5.28515625" style="9" customWidth="1"/>
    <col min="13305" max="13305" width="6.140625" style="9" customWidth="1"/>
    <col min="13306" max="13306" width="5.7109375" style="9" customWidth="1"/>
    <col min="13307" max="13307" width="5.42578125" style="9" customWidth="1"/>
    <col min="13308" max="13308" width="5.7109375" style="9" customWidth="1"/>
    <col min="13309" max="13309" width="7.28515625" style="9" customWidth="1"/>
    <col min="13310" max="13310" width="3.5703125" style="9" customWidth="1"/>
    <col min="13311" max="13311" width="5.85546875" style="9" customWidth="1"/>
    <col min="13312" max="13312" width="5.140625" style="9" customWidth="1"/>
    <col min="13313" max="13313" width="6.5703125" style="9" customWidth="1"/>
    <col min="13314" max="13314" width="7.5703125" style="9" customWidth="1"/>
    <col min="13315" max="13315" width="12" style="9" customWidth="1"/>
    <col min="13316" max="13316" width="11.140625" style="9" customWidth="1"/>
    <col min="13317" max="13317" width="11" style="9" customWidth="1"/>
    <col min="13318" max="13318" width="10.28515625" style="9" customWidth="1"/>
    <col min="13319" max="13319" width="15" style="9" customWidth="1"/>
    <col min="13320" max="13369" width="10.28515625" style="9" customWidth="1"/>
    <col min="13370" max="13555" width="10.28515625" style="9"/>
    <col min="13556" max="13556" width="5.42578125" style="9" customWidth="1"/>
    <col min="13557" max="13557" width="21.85546875" style="9" customWidth="1"/>
    <col min="13558" max="13558" width="6" style="9" customWidth="1"/>
    <col min="13559" max="13559" width="4.7109375" style="9" customWidth="1"/>
    <col min="13560" max="13560" width="5.28515625" style="9" customWidth="1"/>
    <col min="13561" max="13561" width="6.140625" style="9" customWidth="1"/>
    <col min="13562" max="13562" width="5.7109375" style="9" customWidth="1"/>
    <col min="13563" max="13563" width="5.42578125" style="9" customWidth="1"/>
    <col min="13564" max="13564" width="5.7109375" style="9" customWidth="1"/>
    <col min="13565" max="13565" width="7.28515625" style="9" customWidth="1"/>
    <col min="13566" max="13566" width="3.5703125" style="9" customWidth="1"/>
    <col min="13567" max="13567" width="5.85546875" style="9" customWidth="1"/>
    <col min="13568" max="13568" width="5.140625" style="9" customWidth="1"/>
    <col min="13569" max="13569" width="6.5703125" style="9" customWidth="1"/>
    <col min="13570" max="13570" width="7.5703125" style="9" customWidth="1"/>
    <col min="13571" max="13571" width="12" style="9" customWidth="1"/>
    <col min="13572" max="13572" width="11.140625" style="9" customWidth="1"/>
    <col min="13573" max="13573" width="11" style="9" customWidth="1"/>
    <col min="13574" max="13574" width="10.28515625" style="9" customWidth="1"/>
    <col min="13575" max="13575" width="15" style="9" customWidth="1"/>
    <col min="13576" max="13625" width="10.28515625" style="9" customWidth="1"/>
    <col min="13626" max="13811" width="10.28515625" style="9"/>
    <col min="13812" max="13812" width="5.42578125" style="9" customWidth="1"/>
    <col min="13813" max="13813" width="21.85546875" style="9" customWidth="1"/>
    <col min="13814" max="13814" width="6" style="9" customWidth="1"/>
    <col min="13815" max="13815" width="4.7109375" style="9" customWidth="1"/>
    <col min="13816" max="13816" width="5.28515625" style="9" customWidth="1"/>
    <col min="13817" max="13817" width="6.140625" style="9" customWidth="1"/>
    <col min="13818" max="13818" width="5.7109375" style="9" customWidth="1"/>
    <col min="13819" max="13819" width="5.42578125" style="9" customWidth="1"/>
    <col min="13820" max="13820" width="5.7109375" style="9" customWidth="1"/>
    <col min="13821" max="13821" width="7.28515625" style="9" customWidth="1"/>
    <col min="13822" max="13822" width="3.5703125" style="9" customWidth="1"/>
    <col min="13823" max="13823" width="5.85546875" style="9" customWidth="1"/>
    <col min="13824" max="13824" width="5.140625" style="9" customWidth="1"/>
    <col min="13825" max="13825" width="6.5703125" style="9" customWidth="1"/>
    <col min="13826" max="13826" width="7.5703125" style="9" customWidth="1"/>
    <col min="13827" max="13827" width="12" style="9" customWidth="1"/>
    <col min="13828" max="13828" width="11.140625" style="9" customWidth="1"/>
    <col min="13829" max="13829" width="11" style="9" customWidth="1"/>
    <col min="13830" max="13830" width="10.28515625" style="9" customWidth="1"/>
    <col min="13831" max="13831" width="15" style="9" customWidth="1"/>
    <col min="13832" max="13881" width="10.28515625" style="9" customWidth="1"/>
    <col min="13882" max="14067" width="10.28515625" style="9"/>
    <col min="14068" max="14068" width="5.42578125" style="9" customWidth="1"/>
    <col min="14069" max="14069" width="21.85546875" style="9" customWidth="1"/>
    <col min="14070" max="14070" width="6" style="9" customWidth="1"/>
    <col min="14071" max="14071" width="4.7109375" style="9" customWidth="1"/>
    <col min="14072" max="14072" width="5.28515625" style="9" customWidth="1"/>
    <col min="14073" max="14073" width="6.140625" style="9" customWidth="1"/>
    <col min="14074" max="14074" width="5.7109375" style="9" customWidth="1"/>
    <col min="14075" max="14075" width="5.42578125" style="9" customWidth="1"/>
    <col min="14076" max="14076" width="5.7109375" style="9" customWidth="1"/>
    <col min="14077" max="14077" width="7.28515625" style="9" customWidth="1"/>
    <col min="14078" max="14078" width="3.5703125" style="9" customWidth="1"/>
    <col min="14079" max="14079" width="5.85546875" style="9" customWidth="1"/>
    <col min="14080" max="14080" width="5.140625" style="9" customWidth="1"/>
    <col min="14081" max="14081" width="6.5703125" style="9" customWidth="1"/>
    <col min="14082" max="14082" width="7.5703125" style="9" customWidth="1"/>
    <col min="14083" max="14083" width="12" style="9" customWidth="1"/>
    <col min="14084" max="14084" width="11.140625" style="9" customWidth="1"/>
    <col min="14085" max="14085" width="11" style="9" customWidth="1"/>
    <col min="14086" max="14086" width="10.28515625" style="9" customWidth="1"/>
    <col min="14087" max="14087" width="15" style="9" customWidth="1"/>
    <col min="14088" max="14137" width="10.28515625" style="9" customWidth="1"/>
    <col min="14138" max="14323" width="10.28515625" style="9"/>
    <col min="14324" max="14324" width="5.42578125" style="9" customWidth="1"/>
    <col min="14325" max="14325" width="21.85546875" style="9" customWidth="1"/>
    <col min="14326" max="14326" width="6" style="9" customWidth="1"/>
    <col min="14327" max="14327" width="4.7109375" style="9" customWidth="1"/>
    <col min="14328" max="14328" width="5.28515625" style="9" customWidth="1"/>
    <col min="14329" max="14329" width="6.140625" style="9" customWidth="1"/>
    <col min="14330" max="14330" width="5.7109375" style="9" customWidth="1"/>
    <col min="14331" max="14331" width="5.42578125" style="9" customWidth="1"/>
    <col min="14332" max="14332" width="5.7109375" style="9" customWidth="1"/>
    <col min="14333" max="14333" width="7.28515625" style="9" customWidth="1"/>
    <col min="14334" max="14334" width="3.5703125" style="9" customWidth="1"/>
    <col min="14335" max="14335" width="5.85546875" style="9" customWidth="1"/>
    <col min="14336" max="14336" width="5.140625" style="9" customWidth="1"/>
    <col min="14337" max="14337" width="6.5703125" style="9" customWidth="1"/>
    <col min="14338" max="14338" width="7.5703125" style="9" customWidth="1"/>
    <col min="14339" max="14339" width="12" style="9" customWidth="1"/>
    <col min="14340" max="14340" width="11.140625" style="9" customWidth="1"/>
    <col min="14341" max="14341" width="11" style="9" customWidth="1"/>
    <col min="14342" max="14342" width="10.28515625" style="9" customWidth="1"/>
    <col min="14343" max="14343" width="15" style="9" customWidth="1"/>
    <col min="14344" max="14393" width="10.28515625" style="9" customWidth="1"/>
    <col min="14394" max="14579" width="10.28515625" style="9"/>
    <col min="14580" max="14580" width="5.42578125" style="9" customWidth="1"/>
    <col min="14581" max="14581" width="21.85546875" style="9" customWidth="1"/>
    <col min="14582" max="14582" width="6" style="9" customWidth="1"/>
    <col min="14583" max="14583" width="4.7109375" style="9" customWidth="1"/>
    <col min="14584" max="14584" width="5.28515625" style="9" customWidth="1"/>
    <col min="14585" max="14585" width="6.140625" style="9" customWidth="1"/>
    <col min="14586" max="14586" width="5.7109375" style="9" customWidth="1"/>
    <col min="14587" max="14587" width="5.42578125" style="9" customWidth="1"/>
    <col min="14588" max="14588" width="5.7109375" style="9" customWidth="1"/>
    <col min="14589" max="14589" width="7.28515625" style="9" customWidth="1"/>
    <col min="14590" max="14590" width="3.5703125" style="9" customWidth="1"/>
    <col min="14591" max="14591" width="5.85546875" style="9" customWidth="1"/>
    <col min="14592" max="14592" width="5.140625" style="9" customWidth="1"/>
    <col min="14593" max="14593" width="6.5703125" style="9" customWidth="1"/>
    <col min="14594" max="14594" width="7.5703125" style="9" customWidth="1"/>
    <col min="14595" max="14595" width="12" style="9" customWidth="1"/>
    <col min="14596" max="14596" width="11.140625" style="9" customWidth="1"/>
    <col min="14597" max="14597" width="11" style="9" customWidth="1"/>
    <col min="14598" max="14598" width="10.28515625" style="9" customWidth="1"/>
    <col min="14599" max="14599" width="15" style="9" customWidth="1"/>
    <col min="14600" max="14649" width="10.28515625" style="9" customWidth="1"/>
    <col min="14650" max="14835" width="10.28515625" style="9"/>
    <col min="14836" max="14836" width="5.42578125" style="9" customWidth="1"/>
    <col min="14837" max="14837" width="21.85546875" style="9" customWidth="1"/>
    <col min="14838" max="14838" width="6" style="9" customWidth="1"/>
    <col min="14839" max="14839" width="4.7109375" style="9" customWidth="1"/>
    <col min="14840" max="14840" width="5.28515625" style="9" customWidth="1"/>
    <col min="14841" max="14841" width="6.140625" style="9" customWidth="1"/>
    <col min="14842" max="14842" width="5.7109375" style="9" customWidth="1"/>
    <col min="14843" max="14843" width="5.42578125" style="9" customWidth="1"/>
    <col min="14844" max="14844" width="5.7109375" style="9" customWidth="1"/>
    <col min="14845" max="14845" width="7.28515625" style="9" customWidth="1"/>
    <col min="14846" max="14846" width="3.5703125" style="9" customWidth="1"/>
    <col min="14847" max="14847" width="5.85546875" style="9" customWidth="1"/>
    <col min="14848" max="14848" width="5.140625" style="9" customWidth="1"/>
    <col min="14849" max="14849" width="6.5703125" style="9" customWidth="1"/>
    <col min="14850" max="14850" width="7.5703125" style="9" customWidth="1"/>
    <col min="14851" max="14851" width="12" style="9" customWidth="1"/>
    <col min="14852" max="14852" width="11.140625" style="9" customWidth="1"/>
    <col min="14853" max="14853" width="11" style="9" customWidth="1"/>
    <col min="14854" max="14854" width="10.28515625" style="9" customWidth="1"/>
    <col min="14855" max="14855" width="15" style="9" customWidth="1"/>
    <col min="14856" max="14905" width="10.28515625" style="9" customWidth="1"/>
    <col min="14906" max="15091" width="10.28515625" style="9"/>
    <col min="15092" max="15092" width="5.42578125" style="9" customWidth="1"/>
    <col min="15093" max="15093" width="21.85546875" style="9" customWidth="1"/>
    <col min="15094" max="15094" width="6" style="9" customWidth="1"/>
    <col min="15095" max="15095" width="4.7109375" style="9" customWidth="1"/>
    <col min="15096" max="15096" width="5.28515625" style="9" customWidth="1"/>
    <col min="15097" max="15097" width="6.140625" style="9" customWidth="1"/>
    <col min="15098" max="15098" width="5.7109375" style="9" customWidth="1"/>
    <col min="15099" max="15099" width="5.42578125" style="9" customWidth="1"/>
    <col min="15100" max="15100" width="5.7109375" style="9" customWidth="1"/>
    <col min="15101" max="15101" width="7.28515625" style="9" customWidth="1"/>
    <col min="15102" max="15102" width="3.5703125" style="9" customWidth="1"/>
    <col min="15103" max="15103" width="5.85546875" style="9" customWidth="1"/>
    <col min="15104" max="15104" width="5.140625" style="9" customWidth="1"/>
    <col min="15105" max="15105" width="6.5703125" style="9" customWidth="1"/>
    <col min="15106" max="15106" width="7.5703125" style="9" customWidth="1"/>
    <col min="15107" max="15107" width="12" style="9" customWidth="1"/>
    <col min="15108" max="15108" width="11.140625" style="9" customWidth="1"/>
    <col min="15109" max="15109" width="11" style="9" customWidth="1"/>
    <col min="15110" max="15110" width="10.28515625" style="9" customWidth="1"/>
    <col min="15111" max="15111" width="15" style="9" customWidth="1"/>
    <col min="15112" max="15161" width="10.28515625" style="9" customWidth="1"/>
    <col min="15162" max="15347" width="10.28515625" style="9"/>
    <col min="15348" max="15348" width="5.42578125" style="9" customWidth="1"/>
    <col min="15349" max="15349" width="21.85546875" style="9" customWidth="1"/>
    <col min="15350" max="15350" width="6" style="9" customWidth="1"/>
    <col min="15351" max="15351" width="4.7109375" style="9" customWidth="1"/>
    <col min="15352" max="15352" width="5.28515625" style="9" customWidth="1"/>
    <col min="15353" max="15353" width="6.140625" style="9" customWidth="1"/>
    <col min="15354" max="15354" width="5.7109375" style="9" customWidth="1"/>
    <col min="15355" max="15355" width="5.42578125" style="9" customWidth="1"/>
    <col min="15356" max="15356" width="5.7109375" style="9" customWidth="1"/>
    <col min="15357" max="15357" width="7.28515625" style="9" customWidth="1"/>
    <col min="15358" max="15358" width="3.5703125" style="9" customWidth="1"/>
    <col min="15359" max="15359" width="5.85546875" style="9" customWidth="1"/>
    <col min="15360" max="15360" width="5.140625" style="9" customWidth="1"/>
    <col min="15361" max="15361" width="6.5703125" style="9" customWidth="1"/>
    <col min="15362" max="15362" width="7.5703125" style="9" customWidth="1"/>
    <col min="15363" max="15363" width="12" style="9" customWidth="1"/>
    <col min="15364" max="15364" width="11.140625" style="9" customWidth="1"/>
    <col min="15365" max="15365" width="11" style="9" customWidth="1"/>
    <col min="15366" max="15366" width="10.28515625" style="9" customWidth="1"/>
    <col min="15367" max="15367" width="15" style="9" customWidth="1"/>
    <col min="15368" max="15417" width="10.28515625" style="9" customWidth="1"/>
    <col min="15418" max="15603" width="10.28515625" style="9"/>
    <col min="15604" max="15604" width="5.42578125" style="9" customWidth="1"/>
    <col min="15605" max="15605" width="21.85546875" style="9" customWidth="1"/>
    <col min="15606" max="15606" width="6" style="9" customWidth="1"/>
    <col min="15607" max="15607" width="4.7109375" style="9" customWidth="1"/>
    <col min="15608" max="15608" width="5.28515625" style="9" customWidth="1"/>
    <col min="15609" max="15609" width="6.140625" style="9" customWidth="1"/>
    <col min="15610" max="15610" width="5.7109375" style="9" customWidth="1"/>
    <col min="15611" max="15611" width="5.42578125" style="9" customWidth="1"/>
    <col min="15612" max="15612" width="5.7109375" style="9" customWidth="1"/>
    <col min="15613" max="15613" width="7.28515625" style="9" customWidth="1"/>
    <col min="15614" max="15614" width="3.5703125" style="9" customWidth="1"/>
    <col min="15615" max="15615" width="5.85546875" style="9" customWidth="1"/>
    <col min="15616" max="15616" width="5.140625" style="9" customWidth="1"/>
    <col min="15617" max="15617" width="6.5703125" style="9" customWidth="1"/>
    <col min="15618" max="15618" width="7.5703125" style="9" customWidth="1"/>
    <col min="15619" max="15619" width="12" style="9" customWidth="1"/>
    <col min="15620" max="15620" width="11.140625" style="9" customWidth="1"/>
    <col min="15621" max="15621" width="11" style="9" customWidth="1"/>
    <col min="15622" max="15622" width="10.28515625" style="9" customWidth="1"/>
    <col min="15623" max="15623" width="15" style="9" customWidth="1"/>
    <col min="15624" max="15673" width="10.28515625" style="9" customWidth="1"/>
    <col min="15674" max="15859" width="10.28515625" style="9"/>
    <col min="15860" max="15860" width="5.42578125" style="9" customWidth="1"/>
    <col min="15861" max="15861" width="21.85546875" style="9" customWidth="1"/>
    <col min="15862" max="15862" width="6" style="9" customWidth="1"/>
    <col min="15863" max="15863" width="4.7109375" style="9" customWidth="1"/>
    <col min="15864" max="15864" width="5.28515625" style="9" customWidth="1"/>
    <col min="15865" max="15865" width="6.140625" style="9" customWidth="1"/>
    <col min="15866" max="15866" width="5.7109375" style="9" customWidth="1"/>
    <col min="15867" max="15867" width="5.42578125" style="9" customWidth="1"/>
    <col min="15868" max="15868" width="5.7109375" style="9" customWidth="1"/>
    <col min="15869" max="15869" width="7.28515625" style="9" customWidth="1"/>
    <col min="15870" max="15870" width="3.5703125" style="9" customWidth="1"/>
    <col min="15871" max="15871" width="5.85546875" style="9" customWidth="1"/>
    <col min="15872" max="15872" width="5.140625" style="9" customWidth="1"/>
    <col min="15873" max="15873" width="6.5703125" style="9" customWidth="1"/>
    <col min="15874" max="15874" width="7.5703125" style="9" customWidth="1"/>
    <col min="15875" max="15875" width="12" style="9" customWidth="1"/>
    <col min="15876" max="15876" width="11.140625" style="9" customWidth="1"/>
    <col min="15877" max="15877" width="11" style="9" customWidth="1"/>
    <col min="15878" max="15878" width="10.28515625" style="9" customWidth="1"/>
    <col min="15879" max="15879" width="15" style="9" customWidth="1"/>
    <col min="15880" max="15929" width="10.28515625" style="9" customWidth="1"/>
    <col min="15930" max="16115" width="10.28515625" style="9"/>
    <col min="16116" max="16116" width="5.42578125" style="9" customWidth="1"/>
    <col min="16117" max="16117" width="21.85546875" style="9" customWidth="1"/>
    <col min="16118" max="16118" width="6" style="9" customWidth="1"/>
    <col min="16119" max="16119" width="4.7109375" style="9" customWidth="1"/>
    <col min="16120" max="16120" width="5.28515625" style="9" customWidth="1"/>
    <col min="16121" max="16121" width="6.140625" style="9" customWidth="1"/>
    <col min="16122" max="16122" width="5.7109375" style="9" customWidth="1"/>
    <col min="16123" max="16123" width="5.42578125" style="9" customWidth="1"/>
    <col min="16124" max="16124" width="5.7109375" style="9" customWidth="1"/>
    <col min="16125" max="16125" width="7.28515625" style="9" customWidth="1"/>
    <col min="16126" max="16126" width="3.5703125" style="9" customWidth="1"/>
    <col min="16127" max="16127" width="5.85546875" style="9" customWidth="1"/>
    <col min="16128" max="16128" width="5.140625" style="9" customWidth="1"/>
    <col min="16129" max="16129" width="6.5703125" style="9" customWidth="1"/>
    <col min="16130" max="16130" width="7.5703125" style="9" customWidth="1"/>
    <col min="16131" max="16131" width="12" style="9" customWidth="1"/>
    <col min="16132" max="16132" width="11.140625" style="9" customWidth="1"/>
    <col min="16133" max="16133" width="11" style="9" customWidth="1"/>
    <col min="16134" max="16134" width="10.28515625" style="9" customWidth="1"/>
    <col min="16135" max="16135" width="15" style="9" customWidth="1"/>
    <col min="16136" max="16185" width="10.28515625" style="9" customWidth="1"/>
    <col min="16186" max="16384" width="10.28515625" style="9"/>
  </cols>
  <sheetData>
    <row r="1" spans="1:58" s="6" customFormat="1" ht="15.75" x14ac:dyDescent="0.25">
      <c r="A1" s="1" t="s">
        <v>0</v>
      </c>
      <c r="B1" s="2"/>
      <c r="C1" s="3"/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</row>
    <row r="2" spans="1:58" s="6" customFormat="1" ht="15.75" x14ac:dyDescent="0.25">
      <c r="A2" s="1" t="s">
        <v>1</v>
      </c>
      <c r="B2" s="2"/>
      <c r="C2" s="3"/>
      <c r="D2" s="2"/>
      <c r="E2" s="2"/>
      <c r="F2" s="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58" s="6" customFormat="1" ht="15.75" x14ac:dyDescent="0.25">
      <c r="A3" s="1"/>
      <c r="B3" s="2"/>
      <c r="C3" s="3"/>
      <c r="D3" s="2"/>
      <c r="E3" s="2"/>
      <c r="F3" s="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</row>
    <row r="4" spans="1:58" ht="48.75" customHeight="1" x14ac:dyDescent="0.3">
      <c r="A4" s="125" t="s">
        <v>2</v>
      </c>
      <c r="B4" s="126"/>
      <c r="C4" s="126"/>
      <c r="D4" s="126"/>
      <c r="E4" s="126"/>
      <c r="F4" s="126"/>
    </row>
    <row r="5" spans="1:58" ht="18.75" x14ac:dyDescent="0.3">
      <c r="A5" s="127" t="s">
        <v>3</v>
      </c>
      <c r="B5" s="126"/>
      <c r="C5" s="126"/>
      <c r="D5" s="126"/>
      <c r="E5" s="126"/>
      <c r="F5" s="126"/>
    </row>
    <row r="6" spans="1:58" ht="19.5" thickBot="1" x14ac:dyDescent="0.35">
      <c r="A6" s="10"/>
      <c r="B6" s="10"/>
      <c r="C6" s="10"/>
      <c r="D6" s="10"/>
      <c r="E6" s="10"/>
      <c r="F6" s="10"/>
    </row>
    <row r="7" spans="1:58" s="6" customFormat="1" ht="32.25" thickTop="1" x14ac:dyDescent="0.15">
      <c r="A7" s="11" t="s">
        <v>4</v>
      </c>
      <c r="B7" s="12" t="s">
        <v>5</v>
      </c>
      <c r="C7" s="12" t="s">
        <v>6</v>
      </c>
      <c r="D7" s="12" t="s">
        <v>7</v>
      </c>
      <c r="E7" s="12" t="s">
        <v>8</v>
      </c>
      <c r="F7" s="13" t="s">
        <v>9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</row>
    <row r="8" spans="1:58" s="5" customFormat="1" x14ac:dyDescent="0.2">
      <c r="A8" s="15" t="s">
        <v>10</v>
      </c>
      <c r="B8" s="16" t="s">
        <v>11</v>
      </c>
      <c r="C8" s="17"/>
      <c r="D8" s="17"/>
      <c r="E8" s="17"/>
      <c r="F8" s="18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58" s="8" customFormat="1" x14ac:dyDescent="0.2">
      <c r="A9" s="19">
        <v>1</v>
      </c>
      <c r="B9" s="20" t="s">
        <v>12</v>
      </c>
      <c r="C9" s="21">
        <v>1</v>
      </c>
      <c r="D9" s="22">
        <v>2000000</v>
      </c>
      <c r="E9" s="23">
        <f>D9*C9</f>
        <v>2000000</v>
      </c>
      <c r="F9" s="24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58" s="8" customFormat="1" x14ac:dyDescent="0.2">
      <c r="A10" s="25">
        <v>2</v>
      </c>
      <c r="B10" s="26" t="s">
        <v>13</v>
      </c>
      <c r="C10" s="27">
        <v>1</v>
      </c>
      <c r="D10" s="28">
        <v>2000000</v>
      </c>
      <c r="E10" s="29">
        <f t="shared" ref="E10:E12" si="0">D10*C10</f>
        <v>2000000</v>
      </c>
      <c r="F10" s="30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</row>
    <row r="11" spans="1:58" s="8" customFormat="1" x14ac:dyDescent="0.2">
      <c r="A11" s="25">
        <v>3</v>
      </c>
      <c r="B11" s="31" t="s">
        <v>14</v>
      </c>
      <c r="C11" s="27">
        <v>1</v>
      </c>
      <c r="D11" s="28">
        <v>2000000</v>
      </c>
      <c r="E11" s="29">
        <f t="shared" si="0"/>
        <v>2000000</v>
      </c>
      <c r="F11" s="30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58" s="8" customFormat="1" x14ac:dyDescent="0.2">
      <c r="A12" s="32">
        <v>4</v>
      </c>
      <c r="B12" s="33" t="s">
        <v>15</v>
      </c>
      <c r="C12" s="34">
        <v>1</v>
      </c>
      <c r="D12" s="35">
        <v>2000000</v>
      </c>
      <c r="E12" s="36">
        <f t="shared" si="0"/>
        <v>2000000</v>
      </c>
      <c r="F12" s="3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</row>
    <row r="13" spans="1:58" s="8" customFormat="1" x14ac:dyDescent="0.2">
      <c r="A13" s="38" t="s">
        <v>16</v>
      </c>
      <c r="B13" s="39" t="s">
        <v>17</v>
      </c>
      <c r="C13" s="40"/>
      <c r="D13" s="41"/>
      <c r="E13" s="41"/>
      <c r="F13" s="42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</row>
    <row r="14" spans="1:58" x14ac:dyDescent="0.2">
      <c r="A14" s="43">
        <v>1</v>
      </c>
      <c r="B14" s="44" t="s">
        <v>18</v>
      </c>
      <c r="C14" s="27">
        <v>1</v>
      </c>
      <c r="D14" s="28">
        <v>2000000</v>
      </c>
      <c r="E14" s="29">
        <f t="shared" ref="E14:E21" si="1">D14*C14</f>
        <v>2000000</v>
      </c>
      <c r="F14" s="45"/>
      <c r="G14" s="7" t="e">
        <f>SUM(#REF!)</f>
        <v>#REF!</v>
      </c>
    </row>
    <row r="15" spans="1:58" x14ac:dyDescent="0.2">
      <c r="A15" s="43">
        <v>2</v>
      </c>
      <c r="B15" s="31" t="s">
        <v>19</v>
      </c>
      <c r="C15" s="27">
        <v>1</v>
      </c>
      <c r="D15" s="28">
        <v>2000000</v>
      </c>
      <c r="E15" s="29">
        <f t="shared" si="1"/>
        <v>2000000</v>
      </c>
      <c r="F15" s="45"/>
    </row>
    <row r="16" spans="1:58" x14ac:dyDescent="0.2">
      <c r="A16" s="25">
        <v>3</v>
      </c>
      <c r="B16" s="26" t="s">
        <v>20</v>
      </c>
      <c r="C16" s="27">
        <v>1</v>
      </c>
      <c r="D16" s="28">
        <v>2000000</v>
      </c>
      <c r="E16" s="29">
        <f t="shared" si="1"/>
        <v>2000000</v>
      </c>
      <c r="F16" s="30"/>
    </row>
    <row r="17" spans="1:57" s="46" customFormat="1" x14ac:dyDescent="0.2">
      <c r="A17" s="43">
        <v>4</v>
      </c>
      <c r="B17" s="26" t="s">
        <v>21</v>
      </c>
      <c r="C17" s="27">
        <v>1</v>
      </c>
      <c r="D17" s="28">
        <v>2000000</v>
      </c>
      <c r="E17" s="29">
        <f t="shared" si="1"/>
        <v>2000000</v>
      </c>
      <c r="F17" s="3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1:57" x14ac:dyDescent="0.2">
      <c r="A18" s="25">
        <v>5</v>
      </c>
      <c r="B18" s="26" t="s">
        <v>22</v>
      </c>
      <c r="C18" s="27">
        <v>1</v>
      </c>
      <c r="D18" s="28">
        <v>2000000</v>
      </c>
      <c r="E18" s="29">
        <f t="shared" si="1"/>
        <v>2000000</v>
      </c>
      <c r="F18" s="30"/>
    </row>
    <row r="19" spans="1:57" x14ac:dyDescent="0.2">
      <c r="A19" s="43">
        <v>6</v>
      </c>
      <c r="B19" s="26" t="s">
        <v>23</v>
      </c>
      <c r="C19" s="27">
        <v>1</v>
      </c>
      <c r="D19" s="28">
        <v>2000000</v>
      </c>
      <c r="E19" s="29">
        <f t="shared" si="1"/>
        <v>2000000</v>
      </c>
      <c r="F19" s="30"/>
    </row>
    <row r="20" spans="1:57" x14ac:dyDescent="0.2">
      <c r="A20" s="25">
        <v>7</v>
      </c>
      <c r="B20" s="31" t="s">
        <v>24</v>
      </c>
      <c r="C20" s="27">
        <v>1</v>
      </c>
      <c r="D20" s="28">
        <v>2000000</v>
      </c>
      <c r="E20" s="29">
        <f t="shared" si="1"/>
        <v>2000000</v>
      </c>
      <c r="F20" s="47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</row>
    <row r="21" spans="1:57" x14ac:dyDescent="0.2">
      <c r="A21" s="43">
        <v>8</v>
      </c>
      <c r="B21" s="48" t="s">
        <v>25</v>
      </c>
      <c r="C21" s="27">
        <v>1</v>
      </c>
      <c r="D21" s="28">
        <v>2000000</v>
      </c>
      <c r="E21" s="29">
        <f t="shared" si="1"/>
        <v>2000000</v>
      </c>
      <c r="F21" s="47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</row>
    <row r="22" spans="1:57" x14ac:dyDescent="0.2">
      <c r="A22" s="38" t="s">
        <v>26</v>
      </c>
      <c r="B22" s="39" t="s">
        <v>27</v>
      </c>
      <c r="C22" s="40"/>
      <c r="D22" s="41"/>
      <c r="E22" s="41"/>
      <c r="F22" s="42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x14ac:dyDescent="0.2">
      <c r="A23" s="49">
        <v>1</v>
      </c>
      <c r="B23" s="20" t="s">
        <v>28</v>
      </c>
      <c r="C23" s="27">
        <v>1</v>
      </c>
      <c r="D23" s="28">
        <v>2000000</v>
      </c>
      <c r="E23" s="29">
        <f t="shared" ref="E23:E28" si="2">D23*C23</f>
        <v>2000000</v>
      </c>
      <c r="F23" s="24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x14ac:dyDescent="0.2">
      <c r="A24" s="50">
        <v>2</v>
      </c>
      <c r="B24" s="26" t="s">
        <v>29</v>
      </c>
      <c r="C24" s="27">
        <v>1</v>
      </c>
      <c r="D24" s="28">
        <v>2000000</v>
      </c>
      <c r="E24" s="29">
        <f t="shared" si="2"/>
        <v>2000000</v>
      </c>
      <c r="F24" s="30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x14ac:dyDescent="0.2">
      <c r="A25" s="50">
        <v>3</v>
      </c>
      <c r="B25" s="31" t="s">
        <v>30</v>
      </c>
      <c r="C25" s="27">
        <v>1</v>
      </c>
      <c r="D25" s="28">
        <v>2000000</v>
      </c>
      <c r="E25" s="29">
        <f t="shared" si="2"/>
        <v>2000000</v>
      </c>
      <c r="F25" s="30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x14ac:dyDescent="0.2">
      <c r="A26" s="50">
        <v>4</v>
      </c>
      <c r="B26" s="26" t="s">
        <v>31</v>
      </c>
      <c r="C26" s="27">
        <v>1</v>
      </c>
      <c r="D26" s="28">
        <v>2000000</v>
      </c>
      <c r="E26" s="29">
        <f t="shared" si="2"/>
        <v>2000000</v>
      </c>
      <c r="F26" s="30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x14ac:dyDescent="0.2">
      <c r="A27" s="50">
        <v>5</v>
      </c>
      <c r="B27" s="26" t="s">
        <v>32</v>
      </c>
      <c r="C27" s="27">
        <v>1</v>
      </c>
      <c r="D27" s="28">
        <v>2000000</v>
      </c>
      <c r="E27" s="29">
        <f t="shared" si="2"/>
        <v>2000000</v>
      </c>
      <c r="F27" s="30" t="s">
        <v>33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x14ac:dyDescent="0.2">
      <c r="A28" s="50">
        <v>6</v>
      </c>
      <c r="B28" s="26" t="s">
        <v>34</v>
      </c>
      <c r="C28" s="27">
        <v>1</v>
      </c>
      <c r="D28" s="28">
        <v>2000000</v>
      </c>
      <c r="E28" s="29">
        <f t="shared" si="2"/>
        <v>2000000</v>
      </c>
      <c r="F28" s="30" t="s">
        <v>33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x14ac:dyDescent="0.2">
      <c r="A29" s="38" t="s">
        <v>35</v>
      </c>
      <c r="B29" s="39" t="s">
        <v>36</v>
      </c>
      <c r="C29" s="40"/>
      <c r="D29" s="41"/>
      <c r="E29" s="41"/>
      <c r="F29" s="42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1:57" x14ac:dyDescent="0.2">
      <c r="A30" s="49">
        <v>1</v>
      </c>
      <c r="B30" s="51" t="s">
        <v>37</v>
      </c>
      <c r="C30" s="27">
        <v>1</v>
      </c>
      <c r="D30" s="28">
        <v>2000000</v>
      </c>
      <c r="E30" s="29">
        <f t="shared" ref="E30:E36" si="3">D30*C30</f>
        <v>2000000</v>
      </c>
      <c r="F30" s="24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</row>
    <row r="31" spans="1:57" x14ac:dyDescent="0.2">
      <c r="A31" s="25">
        <v>2</v>
      </c>
      <c r="B31" s="26" t="s">
        <v>38</v>
      </c>
      <c r="C31" s="27">
        <v>1</v>
      </c>
      <c r="D31" s="28">
        <v>2000000</v>
      </c>
      <c r="E31" s="29">
        <f t="shared" si="3"/>
        <v>2000000</v>
      </c>
      <c r="F31" s="30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x14ac:dyDescent="0.2">
      <c r="A32" s="50">
        <v>3</v>
      </c>
      <c r="B32" s="26" t="s">
        <v>39</v>
      </c>
      <c r="C32" s="27">
        <v>1</v>
      </c>
      <c r="D32" s="28">
        <v>2000000</v>
      </c>
      <c r="E32" s="29">
        <f t="shared" si="3"/>
        <v>2000000</v>
      </c>
      <c r="F32" s="30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</row>
    <row r="33" spans="1:57" x14ac:dyDescent="0.2">
      <c r="A33" s="25">
        <v>4</v>
      </c>
      <c r="B33" s="52" t="s">
        <v>40</v>
      </c>
      <c r="C33" s="27">
        <v>0.5</v>
      </c>
      <c r="D33" s="28">
        <v>2000000</v>
      </c>
      <c r="E33" s="29">
        <f t="shared" si="3"/>
        <v>1000000</v>
      </c>
      <c r="F33" s="30" t="s">
        <v>41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57" x14ac:dyDescent="0.2">
      <c r="A34" s="50">
        <v>5</v>
      </c>
      <c r="B34" s="31" t="s">
        <v>42</v>
      </c>
      <c r="C34" s="27">
        <v>1</v>
      </c>
      <c r="D34" s="28">
        <v>2000000</v>
      </c>
      <c r="E34" s="29">
        <f t="shared" si="3"/>
        <v>2000000</v>
      </c>
      <c r="F34" s="30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</row>
    <row r="35" spans="1:57" x14ac:dyDescent="0.2">
      <c r="A35" s="25">
        <v>6</v>
      </c>
      <c r="B35" s="31" t="s">
        <v>43</v>
      </c>
      <c r="C35" s="27">
        <v>1</v>
      </c>
      <c r="D35" s="28">
        <v>2000000</v>
      </c>
      <c r="E35" s="29">
        <f t="shared" si="3"/>
        <v>2000000</v>
      </c>
      <c r="F35" s="30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</row>
    <row r="36" spans="1:57" x14ac:dyDescent="0.2">
      <c r="A36" s="53">
        <v>7</v>
      </c>
      <c r="B36" s="54" t="s">
        <v>44</v>
      </c>
      <c r="C36" s="27">
        <v>1</v>
      </c>
      <c r="D36" s="28">
        <v>2000000</v>
      </c>
      <c r="E36" s="29">
        <f t="shared" si="3"/>
        <v>2000000</v>
      </c>
      <c r="F36" s="37"/>
      <c r="AV36" s="9"/>
      <c r="AW36" s="9"/>
      <c r="AX36" s="9"/>
      <c r="AY36" s="9"/>
      <c r="AZ36" s="9"/>
      <c r="BA36" s="9"/>
      <c r="BB36" s="9"/>
      <c r="BC36" s="9"/>
      <c r="BD36" s="9"/>
      <c r="BE36" s="9"/>
    </row>
    <row r="37" spans="1:57" x14ac:dyDescent="0.2">
      <c r="A37" s="38" t="s">
        <v>45</v>
      </c>
      <c r="B37" s="39" t="s">
        <v>46</v>
      </c>
      <c r="C37" s="40"/>
      <c r="D37" s="41"/>
      <c r="E37" s="41"/>
      <c r="F37" s="42"/>
      <c r="AV37" s="9"/>
      <c r="AW37" s="9"/>
      <c r="AX37" s="9"/>
      <c r="AY37" s="9"/>
      <c r="AZ37" s="9"/>
      <c r="BA37" s="9"/>
      <c r="BB37" s="9"/>
      <c r="BC37" s="9"/>
      <c r="BD37" s="9"/>
      <c r="BE37" s="9"/>
    </row>
    <row r="38" spans="1:57" s="8" customFormat="1" x14ac:dyDescent="0.2">
      <c r="A38" s="55">
        <v>1</v>
      </c>
      <c r="B38" s="56" t="s">
        <v>47</v>
      </c>
      <c r="C38" s="27">
        <v>1</v>
      </c>
      <c r="D38" s="28">
        <v>2000000</v>
      </c>
      <c r="E38" s="29">
        <f t="shared" ref="E38" si="4">D38*C38</f>
        <v>2000000</v>
      </c>
      <c r="F38" s="57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57" s="8" customFormat="1" x14ac:dyDescent="0.2">
      <c r="A39" s="38" t="s">
        <v>48</v>
      </c>
      <c r="B39" s="39" t="s">
        <v>49</v>
      </c>
      <c r="C39" s="59"/>
      <c r="D39" s="41"/>
      <c r="E39" s="41"/>
      <c r="F39" s="42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57" s="8" customFormat="1" x14ac:dyDescent="0.2">
      <c r="A40" s="19">
        <v>1</v>
      </c>
      <c r="B40" s="60" t="s">
        <v>50</v>
      </c>
      <c r="C40" s="27">
        <v>1</v>
      </c>
      <c r="D40" s="28">
        <v>2000000</v>
      </c>
      <c r="E40" s="29">
        <f t="shared" ref="E40:E57" si="5">D40*C40</f>
        <v>2000000</v>
      </c>
      <c r="F40" s="61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57" s="8" customFormat="1" x14ac:dyDescent="0.2">
      <c r="A41" s="25">
        <v>2</v>
      </c>
      <c r="B41" s="26" t="s">
        <v>51</v>
      </c>
      <c r="C41" s="27">
        <v>1</v>
      </c>
      <c r="D41" s="28">
        <v>2000000</v>
      </c>
      <c r="E41" s="29">
        <f t="shared" si="5"/>
        <v>2000000</v>
      </c>
      <c r="F41" s="62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57" s="8" customFormat="1" x14ac:dyDescent="0.2">
      <c r="A42" s="25">
        <v>3</v>
      </c>
      <c r="B42" s="26" t="s">
        <v>52</v>
      </c>
      <c r="C42" s="27">
        <v>1</v>
      </c>
      <c r="D42" s="28">
        <v>2000000</v>
      </c>
      <c r="E42" s="29">
        <f t="shared" si="5"/>
        <v>2000000</v>
      </c>
      <c r="F42" s="30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57" s="8" customFormat="1" x14ac:dyDescent="0.2">
      <c r="A43" s="25">
        <v>4</v>
      </c>
      <c r="B43" s="63" t="s">
        <v>53</v>
      </c>
      <c r="C43" s="27">
        <v>1</v>
      </c>
      <c r="D43" s="28">
        <v>2000000</v>
      </c>
      <c r="E43" s="29">
        <f t="shared" si="5"/>
        <v>2000000</v>
      </c>
      <c r="F43" s="30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57" s="8" customFormat="1" x14ac:dyDescent="0.2">
      <c r="A44" s="25">
        <v>5</v>
      </c>
      <c r="B44" s="63" t="s">
        <v>54</v>
      </c>
      <c r="C44" s="27">
        <v>1</v>
      </c>
      <c r="D44" s="28">
        <v>2000000</v>
      </c>
      <c r="E44" s="29">
        <f t="shared" si="5"/>
        <v>2000000</v>
      </c>
      <c r="F44" s="30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57" s="8" customFormat="1" x14ac:dyDescent="0.2">
      <c r="A45" s="25">
        <v>6</v>
      </c>
      <c r="B45" s="26" t="s">
        <v>55</v>
      </c>
      <c r="C45" s="27">
        <v>1</v>
      </c>
      <c r="D45" s="28">
        <v>2000000</v>
      </c>
      <c r="E45" s="29">
        <f t="shared" si="5"/>
        <v>2000000</v>
      </c>
      <c r="F45" s="30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57" s="8" customFormat="1" x14ac:dyDescent="0.2">
      <c r="A46" s="25">
        <v>7</v>
      </c>
      <c r="B46" s="26" t="s">
        <v>56</v>
      </c>
      <c r="C46" s="27">
        <v>1</v>
      </c>
      <c r="D46" s="28">
        <v>2000000</v>
      </c>
      <c r="E46" s="29">
        <f t="shared" si="5"/>
        <v>2000000</v>
      </c>
      <c r="F46" s="30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57" s="8" customFormat="1" x14ac:dyDescent="0.2">
      <c r="A47" s="25">
        <v>8</v>
      </c>
      <c r="B47" s="63" t="s">
        <v>57</v>
      </c>
      <c r="C47" s="27">
        <v>1</v>
      </c>
      <c r="D47" s="28">
        <v>2000000</v>
      </c>
      <c r="E47" s="29">
        <f t="shared" si="5"/>
        <v>2000000</v>
      </c>
      <c r="F47" s="30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57" s="8" customFormat="1" x14ac:dyDescent="0.2">
      <c r="A48" s="25">
        <v>9</v>
      </c>
      <c r="B48" s="26" t="s">
        <v>58</v>
      </c>
      <c r="C48" s="27">
        <v>1</v>
      </c>
      <c r="D48" s="28">
        <v>2000000</v>
      </c>
      <c r="E48" s="29">
        <f t="shared" si="5"/>
        <v>2000000</v>
      </c>
      <c r="F48" s="30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7" s="8" customFormat="1" x14ac:dyDescent="0.2">
      <c r="A49" s="25">
        <v>10</v>
      </c>
      <c r="B49" s="26" t="s">
        <v>59</v>
      </c>
      <c r="C49" s="27">
        <v>1</v>
      </c>
      <c r="D49" s="28">
        <v>2000000</v>
      </c>
      <c r="E49" s="29">
        <f t="shared" si="5"/>
        <v>2000000</v>
      </c>
      <c r="F49" s="30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s="8" customFormat="1" x14ac:dyDescent="0.2">
      <c r="A50" s="25">
        <v>11</v>
      </c>
      <c r="B50" s="26" t="s">
        <v>60</v>
      </c>
      <c r="C50" s="27">
        <v>1</v>
      </c>
      <c r="D50" s="28">
        <v>2000000</v>
      </c>
      <c r="E50" s="29">
        <f t="shared" si="5"/>
        <v>2000000</v>
      </c>
      <c r="F50" s="30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s="8" customFormat="1" x14ac:dyDescent="0.2">
      <c r="A51" s="25">
        <v>12</v>
      </c>
      <c r="B51" s="52" t="s">
        <v>61</v>
      </c>
      <c r="C51" s="27">
        <v>1</v>
      </c>
      <c r="D51" s="28">
        <v>2000000</v>
      </c>
      <c r="E51" s="29">
        <f t="shared" si="5"/>
        <v>2000000</v>
      </c>
      <c r="F51" s="30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7" s="8" customFormat="1" x14ac:dyDescent="0.2">
      <c r="A52" s="25">
        <v>13</v>
      </c>
      <c r="B52" s="52" t="s">
        <v>62</v>
      </c>
      <c r="C52" s="27">
        <v>1</v>
      </c>
      <c r="D52" s="28">
        <v>2000000</v>
      </c>
      <c r="E52" s="29">
        <f t="shared" si="5"/>
        <v>2000000</v>
      </c>
      <c r="F52" s="30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s="8" customFormat="1" x14ac:dyDescent="0.2">
      <c r="A53" s="25">
        <v>14</v>
      </c>
      <c r="B53" s="26" t="s">
        <v>63</v>
      </c>
      <c r="C53" s="27">
        <v>1</v>
      </c>
      <c r="D53" s="28">
        <v>2000000</v>
      </c>
      <c r="E53" s="29">
        <f t="shared" si="5"/>
        <v>2000000</v>
      </c>
      <c r="F53" s="30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8" customFormat="1" x14ac:dyDescent="0.2">
      <c r="A54" s="25">
        <v>15</v>
      </c>
      <c r="B54" s="26" t="s">
        <v>64</v>
      </c>
      <c r="C54" s="27">
        <v>1</v>
      </c>
      <c r="D54" s="28">
        <v>2000000</v>
      </c>
      <c r="E54" s="29">
        <f t="shared" si="5"/>
        <v>2000000</v>
      </c>
      <c r="F54" s="30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s="8" customFormat="1" x14ac:dyDescent="0.2">
      <c r="A55" s="25">
        <v>16</v>
      </c>
      <c r="B55" s="26" t="s">
        <v>65</v>
      </c>
      <c r="C55" s="27">
        <v>1</v>
      </c>
      <c r="D55" s="28">
        <v>2000000</v>
      </c>
      <c r="E55" s="29">
        <f t="shared" si="5"/>
        <v>2000000</v>
      </c>
      <c r="F55" s="30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s="8" customFormat="1" x14ac:dyDescent="0.2">
      <c r="A56" s="25">
        <v>17</v>
      </c>
      <c r="B56" s="31" t="s">
        <v>66</v>
      </c>
      <c r="C56" s="27">
        <v>1</v>
      </c>
      <c r="D56" s="28">
        <v>2000000</v>
      </c>
      <c r="E56" s="29">
        <f t="shared" si="5"/>
        <v>2000000</v>
      </c>
      <c r="F56" s="30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s="8" customFormat="1" x14ac:dyDescent="0.2">
      <c r="A57" s="32">
        <v>18</v>
      </c>
      <c r="B57" s="64" t="s">
        <v>67</v>
      </c>
      <c r="C57" s="27">
        <v>0.5</v>
      </c>
      <c r="D57" s="28">
        <v>2000000</v>
      </c>
      <c r="E57" s="29">
        <f t="shared" si="5"/>
        <v>1000000</v>
      </c>
      <c r="F57" s="30" t="s">
        <v>41</v>
      </c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s="8" customFormat="1" x14ac:dyDescent="0.2">
      <c r="A58" s="38" t="s">
        <v>68</v>
      </c>
      <c r="B58" s="39" t="s">
        <v>69</v>
      </c>
      <c r="C58" s="59"/>
      <c r="D58" s="41"/>
      <c r="E58" s="41"/>
      <c r="F58" s="42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s="8" customFormat="1" x14ac:dyDescent="0.2">
      <c r="A59" s="19">
        <v>1</v>
      </c>
      <c r="B59" s="65" t="s">
        <v>70</v>
      </c>
      <c r="C59" s="27">
        <v>0.8</v>
      </c>
      <c r="D59" s="28">
        <v>2000000</v>
      </c>
      <c r="E59" s="29">
        <f t="shared" ref="E59:E74" si="6">D59*C59</f>
        <v>1600000</v>
      </c>
      <c r="F59" s="30" t="s">
        <v>191</v>
      </c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s="8" customFormat="1" x14ac:dyDescent="0.2">
      <c r="A60" s="25">
        <v>2</v>
      </c>
      <c r="B60" s="26" t="s">
        <v>71</v>
      </c>
      <c r="C60" s="27">
        <v>1</v>
      </c>
      <c r="D60" s="28">
        <v>2000000</v>
      </c>
      <c r="E60" s="29">
        <f t="shared" si="6"/>
        <v>2000000</v>
      </c>
      <c r="F60" s="30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s="8" customFormat="1" x14ac:dyDescent="0.2">
      <c r="A61" s="25">
        <v>3</v>
      </c>
      <c r="B61" s="26" t="s">
        <v>72</v>
      </c>
      <c r="C61" s="27">
        <v>1</v>
      </c>
      <c r="D61" s="28">
        <v>2000000</v>
      </c>
      <c r="E61" s="29">
        <f t="shared" si="6"/>
        <v>2000000</v>
      </c>
      <c r="F61" s="30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8" customFormat="1" x14ac:dyDescent="0.2">
      <c r="A62" s="25">
        <v>4</v>
      </c>
      <c r="B62" s="52" t="s">
        <v>73</v>
      </c>
      <c r="C62" s="27">
        <v>1</v>
      </c>
      <c r="D62" s="28">
        <v>2000000</v>
      </c>
      <c r="E62" s="29">
        <f t="shared" si="6"/>
        <v>2000000</v>
      </c>
      <c r="F62" s="30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s="8" customFormat="1" x14ac:dyDescent="0.2">
      <c r="A63" s="25">
        <v>5</v>
      </c>
      <c r="B63" s="26" t="s">
        <v>74</v>
      </c>
      <c r="C63" s="27">
        <v>0.5</v>
      </c>
      <c r="D63" s="28">
        <v>2000000</v>
      </c>
      <c r="E63" s="29">
        <f t="shared" si="6"/>
        <v>1000000</v>
      </c>
      <c r="F63" s="30" t="s">
        <v>41</v>
      </c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s="8" customFormat="1" x14ac:dyDescent="0.2">
      <c r="A64" s="25">
        <v>6</v>
      </c>
      <c r="B64" s="26" t="s">
        <v>75</v>
      </c>
      <c r="C64" s="27">
        <v>1</v>
      </c>
      <c r="D64" s="28">
        <v>2000000</v>
      </c>
      <c r="E64" s="29">
        <f t="shared" si="6"/>
        <v>2000000</v>
      </c>
      <c r="F64" s="30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s="8" customFormat="1" x14ac:dyDescent="0.2">
      <c r="A65" s="25">
        <v>7</v>
      </c>
      <c r="B65" s="26" t="s">
        <v>76</v>
      </c>
      <c r="C65" s="27">
        <v>1</v>
      </c>
      <c r="D65" s="28">
        <v>2000000</v>
      </c>
      <c r="E65" s="29">
        <f t="shared" si="6"/>
        <v>2000000</v>
      </c>
      <c r="F65" s="30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8" customFormat="1" x14ac:dyDescent="0.2">
      <c r="A66" s="25">
        <v>8</v>
      </c>
      <c r="B66" s="26" t="s">
        <v>77</v>
      </c>
      <c r="C66" s="27">
        <v>1</v>
      </c>
      <c r="D66" s="28">
        <v>2000000</v>
      </c>
      <c r="E66" s="29">
        <f t="shared" si="6"/>
        <v>2000000</v>
      </c>
      <c r="F66" s="30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s="8" customFormat="1" x14ac:dyDescent="0.2">
      <c r="A67" s="25">
        <v>9</v>
      </c>
      <c r="B67" s="26" t="s">
        <v>78</v>
      </c>
      <c r="C67" s="27">
        <v>1</v>
      </c>
      <c r="D67" s="28">
        <v>2000000</v>
      </c>
      <c r="E67" s="29">
        <f t="shared" si="6"/>
        <v>2000000</v>
      </c>
      <c r="F67" s="30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s="8" customFormat="1" x14ac:dyDescent="0.2">
      <c r="A68" s="25">
        <v>10</v>
      </c>
      <c r="B68" s="26" t="s">
        <v>79</v>
      </c>
      <c r="C68" s="27">
        <v>1</v>
      </c>
      <c r="D68" s="28">
        <v>2000000</v>
      </c>
      <c r="E68" s="29">
        <f t="shared" si="6"/>
        <v>2000000</v>
      </c>
      <c r="F68" s="30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s="8" customFormat="1" x14ac:dyDescent="0.2">
      <c r="A69" s="25">
        <v>11</v>
      </c>
      <c r="B69" s="26" t="s">
        <v>80</v>
      </c>
      <c r="C69" s="27">
        <v>1</v>
      </c>
      <c r="D69" s="28">
        <v>2000000</v>
      </c>
      <c r="E69" s="29">
        <f t="shared" si="6"/>
        <v>2000000</v>
      </c>
      <c r="F69" s="30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8" customFormat="1" x14ac:dyDescent="0.2">
      <c r="A70" s="25">
        <v>12</v>
      </c>
      <c r="B70" s="52" t="s">
        <v>81</v>
      </c>
      <c r="C70" s="27">
        <v>1</v>
      </c>
      <c r="D70" s="28">
        <v>2000000</v>
      </c>
      <c r="E70" s="29">
        <f t="shared" si="6"/>
        <v>2000000</v>
      </c>
      <c r="F70" s="62"/>
      <c r="G70" s="7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1" spans="1:47" s="8" customFormat="1" x14ac:dyDescent="0.2">
      <c r="A71" s="25">
        <v>13</v>
      </c>
      <c r="B71" s="26" t="s">
        <v>82</v>
      </c>
      <c r="C71" s="27">
        <v>1</v>
      </c>
      <c r="D71" s="28">
        <v>2000000</v>
      </c>
      <c r="E71" s="29">
        <f t="shared" si="6"/>
        <v>2000000</v>
      </c>
      <c r="F71" s="62"/>
      <c r="G71" s="7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s="8" customFormat="1" x14ac:dyDescent="0.2">
      <c r="A72" s="25">
        <v>14</v>
      </c>
      <c r="B72" s="31" t="s">
        <v>83</v>
      </c>
      <c r="C72" s="27">
        <v>1</v>
      </c>
      <c r="D72" s="28">
        <v>2000000</v>
      </c>
      <c r="E72" s="29">
        <f t="shared" si="6"/>
        <v>2000000</v>
      </c>
      <c r="F72" s="62"/>
      <c r="G72" s="7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s="8" customFormat="1" x14ac:dyDescent="0.2">
      <c r="A73" s="25">
        <v>15</v>
      </c>
      <c r="B73" s="31" t="s">
        <v>84</v>
      </c>
      <c r="C73" s="27">
        <v>1</v>
      </c>
      <c r="D73" s="28">
        <v>2000000</v>
      </c>
      <c r="E73" s="29">
        <f t="shared" si="6"/>
        <v>2000000</v>
      </c>
      <c r="F73" s="62"/>
      <c r="G73" s="7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s="8" customFormat="1" x14ac:dyDescent="0.2">
      <c r="A74" s="25">
        <v>16</v>
      </c>
      <c r="B74" s="33" t="s">
        <v>85</v>
      </c>
      <c r="C74" s="27">
        <v>1</v>
      </c>
      <c r="D74" s="28">
        <v>2000000</v>
      </c>
      <c r="E74" s="29">
        <f t="shared" si="6"/>
        <v>2000000</v>
      </c>
      <c r="F74" s="66"/>
      <c r="G74" s="7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s="8" customFormat="1" x14ac:dyDescent="0.2">
      <c r="A75" s="38" t="s">
        <v>86</v>
      </c>
      <c r="B75" s="67" t="s">
        <v>87</v>
      </c>
      <c r="C75" s="68"/>
      <c r="D75" s="41"/>
      <c r="E75" s="41"/>
      <c r="F75" s="69"/>
      <c r="G75" s="7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1:47" s="8" customFormat="1" x14ac:dyDescent="0.2">
      <c r="A76" s="43">
        <v>1</v>
      </c>
      <c r="B76" s="44" t="s">
        <v>88</v>
      </c>
      <c r="C76" s="27">
        <v>1</v>
      </c>
      <c r="D76" s="28">
        <v>2000000</v>
      </c>
      <c r="E76" s="29">
        <f t="shared" ref="E76:E83" si="7">D76*C76</f>
        <v>2000000</v>
      </c>
      <c r="F76" s="70"/>
      <c r="G76" s="7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s="8" customFormat="1" x14ac:dyDescent="0.2">
      <c r="A77" s="43">
        <v>2</v>
      </c>
      <c r="B77" s="71" t="s">
        <v>89</v>
      </c>
      <c r="C77" s="27">
        <v>1</v>
      </c>
      <c r="D77" s="28">
        <v>2000000</v>
      </c>
      <c r="E77" s="29">
        <f t="shared" si="7"/>
        <v>2000000</v>
      </c>
      <c r="F77" s="70"/>
      <c r="G77" s="7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</row>
    <row r="78" spans="1:47" s="8" customFormat="1" x14ac:dyDescent="0.2">
      <c r="A78" s="25">
        <v>3</v>
      </c>
      <c r="B78" s="26" t="s">
        <v>90</v>
      </c>
      <c r="C78" s="27">
        <v>1</v>
      </c>
      <c r="D78" s="28">
        <v>2000000</v>
      </c>
      <c r="E78" s="29">
        <f t="shared" si="7"/>
        <v>2000000</v>
      </c>
      <c r="F78" s="62"/>
      <c r="G78" s="7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47" s="8" customFormat="1" x14ac:dyDescent="0.2">
      <c r="A79" s="43">
        <v>4</v>
      </c>
      <c r="B79" s="26" t="s">
        <v>91</v>
      </c>
      <c r="C79" s="27">
        <v>1</v>
      </c>
      <c r="D79" s="28">
        <v>2000000</v>
      </c>
      <c r="E79" s="29">
        <f t="shared" si="7"/>
        <v>2000000</v>
      </c>
      <c r="F79" s="62"/>
      <c r="G79" s="7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s="8" customFormat="1" x14ac:dyDescent="0.2">
      <c r="A80" s="25">
        <v>5</v>
      </c>
      <c r="B80" s="63" t="s">
        <v>92</v>
      </c>
      <c r="C80" s="27">
        <v>1</v>
      </c>
      <c r="D80" s="28">
        <v>2000000</v>
      </c>
      <c r="E80" s="29">
        <f t="shared" si="7"/>
        <v>2000000</v>
      </c>
      <c r="F80" s="62"/>
      <c r="G80" s="7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57" s="8" customFormat="1" x14ac:dyDescent="0.2">
      <c r="A81" s="43">
        <v>6</v>
      </c>
      <c r="B81" s="31" t="s">
        <v>93</v>
      </c>
      <c r="C81" s="27">
        <v>1</v>
      </c>
      <c r="D81" s="28">
        <v>2000000</v>
      </c>
      <c r="E81" s="29">
        <f t="shared" si="7"/>
        <v>2000000</v>
      </c>
      <c r="F81" s="72"/>
      <c r="G81" s="7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2" spans="1:57" s="8" customFormat="1" x14ac:dyDescent="0.2">
      <c r="A82" s="25">
        <v>7</v>
      </c>
      <c r="B82" s="31" t="s">
        <v>94</v>
      </c>
      <c r="C82" s="27">
        <v>1</v>
      </c>
      <c r="D82" s="28">
        <v>2000000</v>
      </c>
      <c r="E82" s="29">
        <f t="shared" si="7"/>
        <v>2000000</v>
      </c>
      <c r="F82" s="72"/>
      <c r="G82" s="7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3" spans="1:57" s="8" customFormat="1" x14ac:dyDescent="0.2">
      <c r="A83" s="43">
        <v>8</v>
      </c>
      <c r="B83" s="31" t="s">
        <v>95</v>
      </c>
      <c r="C83" s="27">
        <v>1</v>
      </c>
      <c r="D83" s="28">
        <v>2000000</v>
      </c>
      <c r="E83" s="29">
        <f t="shared" si="7"/>
        <v>2000000</v>
      </c>
      <c r="F83" s="72"/>
      <c r="G83" s="7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</row>
    <row r="84" spans="1:57" s="8" customFormat="1" x14ac:dyDescent="0.2">
      <c r="A84" s="73" t="s">
        <v>96</v>
      </c>
      <c r="B84" s="67" t="s">
        <v>97</v>
      </c>
      <c r="C84" s="68"/>
      <c r="D84" s="41"/>
      <c r="E84" s="41"/>
      <c r="F84" s="69"/>
      <c r="G84" s="7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</row>
    <row r="85" spans="1:57" s="8" customFormat="1" x14ac:dyDescent="0.2">
      <c r="A85" s="74">
        <v>1</v>
      </c>
      <c r="B85" s="20" t="s">
        <v>98</v>
      </c>
      <c r="C85" s="27">
        <v>1</v>
      </c>
      <c r="D85" s="28">
        <v>2000000</v>
      </c>
      <c r="E85" s="29">
        <f t="shared" ref="E85:E92" si="8">D85*C85</f>
        <v>2000000</v>
      </c>
      <c r="F85" s="61"/>
      <c r="G85" s="7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</row>
    <row r="86" spans="1:57" s="8" customFormat="1" x14ac:dyDescent="0.2">
      <c r="A86" s="75">
        <v>2</v>
      </c>
      <c r="B86" s="26" t="s">
        <v>99</v>
      </c>
      <c r="C86" s="27">
        <v>1</v>
      </c>
      <c r="D86" s="28">
        <v>2000000</v>
      </c>
      <c r="E86" s="29">
        <f t="shared" si="8"/>
        <v>2000000</v>
      </c>
      <c r="F86" s="62"/>
      <c r="G86" s="7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</row>
    <row r="87" spans="1:57" s="8" customFormat="1" x14ac:dyDescent="0.2">
      <c r="A87" s="75">
        <v>3</v>
      </c>
      <c r="B87" s="26" t="s">
        <v>100</v>
      </c>
      <c r="C87" s="27">
        <v>1</v>
      </c>
      <c r="D87" s="28">
        <v>2000000</v>
      </c>
      <c r="E87" s="29">
        <f t="shared" si="8"/>
        <v>2000000</v>
      </c>
      <c r="F87" s="62"/>
      <c r="G87" s="7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</row>
    <row r="88" spans="1:57" s="8" customFormat="1" x14ac:dyDescent="0.2">
      <c r="A88" s="75">
        <v>4</v>
      </c>
      <c r="B88" s="26" t="s">
        <v>101</v>
      </c>
      <c r="C88" s="27">
        <v>1</v>
      </c>
      <c r="D88" s="28">
        <v>2000000</v>
      </c>
      <c r="E88" s="29">
        <f t="shared" si="8"/>
        <v>2000000</v>
      </c>
      <c r="F88" s="62"/>
      <c r="G88" s="7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57" s="8" customFormat="1" x14ac:dyDescent="0.2">
      <c r="A89" s="75">
        <v>5</v>
      </c>
      <c r="B89" s="26" t="s">
        <v>102</v>
      </c>
      <c r="C89" s="27">
        <v>1</v>
      </c>
      <c r="D89" s="28">
        <v>2000000</v>
      </c>
      <c r="E89" s="29">
        <f t="shared" si="8"/>
        <v>2000000</v>
      </c>
      <c r="F89" s="62"/>
      <c r="G89" s="7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</row>
    <row r="90" spans="1:57" s="8" customFormat="1" x14ac:dyDescent="0.2">
      <c r="A90" s="75">
        <v>6</v>
      </c>
      <c r="B90" s="26" t="s">
        <v>103</v>
      </c>
      <c r="C90" s="27">
        <v>1</v>
      </c>
      <c r="D90" s="28">
        <v>2000000</v>
      </c>
      <c r="E90" s="29">
        <f t="shared" si="8"/>
        <v>2000000</v>
      </c>
      <c r="F90" s="62"/>
      <c r="G90" s="7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</row>
    <row r="91" spans="1:57" s="8" customFormat="1" x14ac:dyDescent="0.2">
      <c r="A91" s="75">
        <v>7</v>
      </c>
      <c r="B91" s="26" t="s">
        <v>104</v>
      </c>
      <c r="C91" s="27">
        <v>1</v>
      </c>
      <c r="D91" s="28">
        <v>2000000</v>
      </c>
      <c r="E91" s="29">
        <f t="shared" si="8"/>
        <v>2000000</v>
      </c>
      <c r="F91" s="62"/>
      <c r="G91" s="7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</row>
    <row r="92" spans="1:57" s="8" customFormat="1" x14ac:dyDescent="0.2">
      <c r="A92" s="76">
        <v>8</v>
      </c>
      <c r="B92" s="33" t="s">
        <v>105</v>
      </c>
      <c r="C92" s="27">
        <v>1</v>
      </c>
      <c r="D92" s="28">
        <v>2000000</v>
      </c>
      <c r="E92" s="29">
        <f t="shared" si="8"/>
        <v>2000000</v>
      </c>
      <c r="F92" s="66"/>
      <c r="G92" s="7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</row>
    <row r="93" spans="1:57" s="8" customFormat="1" x14ac:dyDescent="0.2">
      <c r="A93" s="73" t="s">
        <v>106</v>
      </c>
      <c r="B93" s="39" t="s">
        <v>107</v>
      </c>
      <c r="C93" s="59"/>
      <c r="D93" s="41"/>
      <c r="E93" s="41"/>
      <c r="F93" s="69"/>
      <c r="G93" s="7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</row>
    <row r="94" spans="1:57" x14ac:dyDescent="0.2">
      <c r="A94" s="19">
        <v>1</v>
      </c>
      <c r="B94" s="20" t="s">
        <v>108</v>
      </c>
      <c r="C94" s="27">
        <v>1</v>
      </c>
      <c r="D94" s="28">
        <v>2000000</v>
      </c>
      <c r="E94" s="29">
        <f t="shared" ref="E94:E108" si="9">D94*C94</f>
        <v>2000000</v>
      </c>
      <c r="F94" s="24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x14ac:dyDescent="0.2">
      <c r="A95" s="25">
        <v>2</v>
      </c>
      <c r="B95" s="26" t="s">
        <v>109</v>
      </c>
      <c r="C95" s="27">
        <v>1</v>
      </c>
      <c r="D95" s="28">
        <v>2000000</v>
      </c>
      <c r="E95" s="29">
        <f t="shared" si="9"/>
        <v>2000000</v>
      </c>
      <c r="F95" s="30"/>
      <c r="AV95" s="9"/>
      <c r="AW95" s="9"/>
      <c r="AX95" s="9"/>
      <c r="AY95" s="9"/>
      <c r="AZ95" s="9"/>
      <c r="BA95" s="9"/>
      <c r="BB95" s="9"/>
      <c r="BC95" s="9"/>
      <c r="BD95" s="9"/>
      <c r="BE95" s="9"/>
    </row>
    <row r="96" spans="1:57" x14ac:dyDescent="0.2">
      <c r="A96" s="25">
        <v>3</v>
      </c>
      <c r="B96" s="26" t="s">
        <v>110</v>
      </c>
      <c r="C96" s="27">
        <v>1</v>
      </c>
      <c r="D96" s="28">
        <v>2000000</v>
      </c>
      <c r="E96" s="29">
        <f t="shared" si="9"/>
        <v>2000000</v>
      </c>
      <c r="F96" s="30"/>
      <c r="AV96" s="9"/>
      <c r="AW96" s="9"/>
      <c r="AX96" s="9"/>
      <c r="AY96" s="9"/>
      <c r="AZ96" s="9"/>
      <c r="BA96" s="9"/>
      <c r="BB96" s="9"/>
      <c r="BC96" s="9"/>
      <c r="BD96" s="9"/>
      <c r="BE96" s="9"/>
    </row>
    <row r="97" spans="1:57" x14ac:dyDescent="0.2">
      <c r="A97" s="25">
        <v>4</v>
      </c>
      <c r="B97" s="26" t="s">
        <v>111</v>
      </c>
      <c r="C97" s="27">
        <v>0.5</v>
      </c>
      <c r="D97" s="28">
        <v>2000000</v>
      </c>
      <c r="E97" s="29">
        <f t="shared" si="9"/>
        <v>1000000</v>
      </c>
      <c r="F97" s="30" t="s">
        <v>190</v>
      </c>
      <c r="AV97" s="9"/>
      <c r="AW97" s="9"/>
      <c r="AX97" s="9"/>
      <c r="AY97" s="9"/>
      <c r="AZ97" s="9"/>
      <c r="BA97" s="9"/>
      <c r="BB97" s="9"/>
      <c r="BC97" s="9"/>
      <c r="BD97" s="9"/>
      <c r="BE97" s="9"/>
    </row>
    <row r="98" spans="1:57" x14ac:dyDescent="0.2">
      <c r="A98" s="25">
        <v>5</v>
      </c>
      <c r="B98" s="26" t="s">
        <v>112</v>
      </c>
      <c r="C98" s="27">
        <v>1</v>
      </c>
      <c r="D98" s="28">
        <v>2000000</v>
      </c>
      <c r="E98" s="29">
        <f t="shared" si="9"/>
        <v>2000000</v>
      </c>
      <c r="F98" s="30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x14ac:dyDescent="0.2">
      <c r="A99" s="25">
        <v>6</v>
      </c>
      <c r="B99" s="26" t="s">
        <v>113</v>
      </c>
      <c r="C99" s="27">
        <v>0.5</v>
      </c>
      <c r="D99" s="28">
        <v>2000000</v>
      </c>
      <c r="E99" s="29">
        <f t="shared" si="9"/>
        <v>1000000</v>
      </c>
      <c r="F99" s="30" t="s">
        <v>41</v>
      </c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x14ac:dyDescent="0.2">
      <c r="A100" s="25">
        <v>7</v>
      </c>
      <c r="B100" s="26" t="s">
        <v>114</v>
      </c>
      <c r="C100" s="27">
        <v>0.5</v>
      </c>
      <c r="D100" s="28">
        <v>2000000</v>
      </c>
      <c r="E100" s="29">
        <f t="shared" si="9"/>
        <v>1000000</v>
      </c>
      <c r="F100" s="30" t="s">
        <v>41</v>
      </c>
    </row>
    <row r="101" spans="1:57" x14ac:dyDescent="0.2">
      <c r="A101" s="25">
        <v>8</v>
      </c>
      <c r="B101" s="26" t="s">
        <v>115</v>
      </c>
      <c r="C101" s="27">
        <v>1</v>
      </c>
      <c r="D101" s="28">
        <v>2000000</v>
      </c>
      <c r="E101" s="29">
        <f t="shared" si="9"/>
        <v>2000000</v>
      </c>
      <c r="F101" s="30"/>
    </row>
    <row r="102" spans="1:57" x14ac:dyDescent="0.2">
      <c r="A102" s="25">
        <v>9</v>
      </c>
      <c r="B102" s="26" t="s">
        <v>116</v>
      </c>
      <c r="C102" s="27">
        <v>1</v>
      </c>
      <c r="D102" s="28">
        <v>2000000</v>
      </c>
      <c r="E102" s="29">
        <f t="shared" si="9"/>
        <v>2000000</v>
      </c>
      <c r="F102" s="30"/>
    </row>
    <row r="103" spans="1:57" x14ac:dyDescent="0.2">
      <c r="A103" s="25">
        <v>10</v>
      </c>
      <c r="B103" s="26" t="s">
        <v>117</v>
      </c>
      <c r="C103" s="27">
        <v>1</v>
      </c>
      <c r="D103" s="28">
        <v>2000000</v>
      </c>
      <c r="E103" s="29">
        <f t="shared" si="9"/>
        <v>2000000</v>
      </c>
      <c r="F103" s="30"/>
    </row>
    <row r="104" spans="1:57" s="77" customFormat="1" x14ac:dyDescent="0.2">
      <c r="A104" s="25">
        <v>11</v>
      </c>
      <c r="B104" s="26" t="s">
        <v>118</v>
      </c>
      <c r="C104" s="27">
        <v>1</v>
      </c>
      <c r="D104" s="28">
        <v>2000000</v>
      </c>
      <c r="E104" s="29">
        <f t="shared" si="9"/>
        <v>2000000</v>
      </c>
      <c r="F104" s="30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</row>
    <row r="105" spans="1:57" s="79" customFormat="1" x14ac:dyDescent="0.2">
      <c r="A105" s="25">
        <v>12</v>
      </c>
      <c r="B105" s="26" t="s">
        <v>119</v>
      </c>
      <c r="C105" s="27">
        <v>1</v>
      </c>
      <c r="D105" s="28">
        <v>2000000</v>
      </c>
      <c r="E105" s="29">
        <f t="shared" si="9"/>
        <v>2000000</v>
      </c>
      <c r="F105" s="30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</row>
    <row r="106" spans="1:57" s="79" customFormat="1" x14ac:dyDescent="0.2">
      <c r="A106" s="25">
        <v>13</v>
      </c>
      <c r="B106" s="31" t="s">
        <v>120</v>
      </c>
      <c r="C106" s="27">
        <v>1</v>
      </c>
      <c r="D106" s="28">
        <v>2000000</v>
      </c>
      <c r="E106" s="29">
        <f t="shared" si="9"/>
        <v>2000000</v>
      </c>
      <c r="F106" s="30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</row>
    <row r="107" spans="1:57" s="79" customFormat="1" x14ac:dyDescent="0.2">
      <c r="A107" s="25">
        <v>14</v>
      </c>
      <c r="B107" s="31" t="s">
        <v>121</v>
      </c>
      <c r="C107" s="27">
        <v>1</v>
      </c>
      <c r="D107" s="28">
        <v>2000000</v>
      </c>
      <c r="E107" s="29">
        <f t="shared" si="9"/>
        <v>2000000</v>
      </c>
      <c r="F107" s="30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</row>
    <row r="108" spans="1:57" s="79" customFormat="1" x14ac:dyDescent="0.2">
      <c r="A108" s="32">
        <v>15</v>
      </c>
      <c r="B108" s="33" t="s">
        <v>122</v>
      </c>
      <c r="C108" s="27">
        <v>1</v>
      </c>
      <c r="D108" s="28">
        <v>2000000</v>
      </c>
      <c r="E108" s="29">
        <f t="shared" si="9"/>
        <v>2000000</v>
      </c>
      <c r="F108" s="37" t="s">
        <v>33</v>
      </c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</row>
    <row r="109" spans="1:57" s="83" customFormat="1" x14ac:dyDescent="0.2">
      <c r="A109" s="38" t="s">
        <v>123</v>
      </c>
      <c r="B109" s="39" t="s">
        <v>124</v>
      </c>
      <c r="C109" s="80"/>
      <c r="D109" s="80"/>
      <c r="E109" s="80"/>
      <c r="F109" s="81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</row>
    <row r="110" spans="1:57" s="83" customFormat="1" x14ac:dyDescent="0.2">
      <c r="A110" s="49">
        <v>1</v>
      </c>
      <c r="B110" s="20" t="s">
        <v>125</v>
      </c>
      <c r="C110" s="27">
        <v>1</v>
      </c>
      <c r="D110" s="28">
        <v>2000000</v>
      </c>
      <c r="E110" s="29">
        <f t="shared" ref="E110:E122" si="10">D110*C110</f>
        <v>2000000</v>
      </c>
      <c r="F110" s="24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</row>
    <row r="111" spans="1:57" s="83" customFormat="1" x14ac:dyDescent="0.2">
      <c r="A111" s="50">
        <v>2</v>
      </c>
      <c r="B111" s="26" t="s">
        <v>126</v>
      </c>
      <c r="C111" s="27">
        <v>1</v>
      </c>
      <c r="D111" s="28">
        <v>2000000</v>
      </c>
      <c r="E111" s="29">
        <f t="shared" si="10"/>
        <v>2000000</v>
      </c>
      <c r="F111" s="30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</row>
    <row r="112" spans="1:57" s="83" customFormat="1" x14ac:dyDescent="0.2">
      <c r="A112" s="50">
        <v>3</v>
      </c>
      <c r="B112" s="52" t="s">
        <v>127</v>
      </c>
      <c r="C112" s="27">
        <v>1</v>
      </c>
      <c r="D112" s="28">
        <v>2000000</v>
      </c>
      <c r="E112" s="29">
        <f t="shared" si="10"/>
        <v>2000000</v>
      </c>
      <c r="F112" s="30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</row>
    <row r="113" spans="1:57" s="83" customFormat="1" x14ac:dyDescent="0.2">
      <c r="A113" s="50">
        <v>4</v>
      </c>
      <c r="B113" s="26" t="s">
        <v>128</v>
      </c>
      <c r="C113" s="27">
        <v>1</v>
      </c>
      <c r="D113" s="28">
        <v>2000000</v>
      </c>
      <c r="E113" s="29">
        <f t="shared" si="10"/>
        <v>2000000</v>
      </c>
      <c r="F113" s="30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</row>
    <row r="114" spans="1:57" s="83" customFormat="1" x14ac:dyDescent="0.2">
      <c r="A114" s="50">
        <v>5</v>
      </c>
      <c r="B114" s="26" t="s">
        <v>129</v>
      </c>
      <c r="C114" s="27">
        <v>1</v>
      </c>
      <c r="D114" s="28">
        <v>2000000</v>
      </c>
      <c r="E114" s="29">
        <f t="shared" si="10"/>
        <v>2000000</v>
      </c>
      <c r="F114" s="30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</row>
    <row r="115" spans="1:57" s="83" customFormat="1" x14ac:dyDescent="0.2">
      <c r="A115" s="50">
        <v>6</v>
      </c>
      <c r="B115" s="26" t="s">
        <v>130</v>
      </c>
      <c r="C115" s="27">
        <v>1</v>
      </c>
      <c r="D115" s="28">
        <v>2000000</v>
      </c>
      <c r="E115" s="29">
        <f t="shared" si="10"/>
        <v>2000000</v>
      </c>
      <c r="F115" s="30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</row>
    <row r="116" spans="1:57" s="83" customFormat="1" x14ac:dyDescent="0.2">
      <c r="A116" s="50">
        <v>7</v>
      </c>
      <c r="B116" s="26" t="s">
        <v>131</v>
      </c>
      <c r="C116" s="27">
        <v>1</v>
      </c>
      <c r="D116" s="28">
        <v>2000000</v>
      </c>
      <c r="E116" s="29">
        <f t="shared" si="10"/>
        <v>2000000</v>
      </c>
      <c r="F116" s="30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</row>
    <row r="117" spans="1:57" s="83" customFormat="1" x14ac:dyDescent="0.2">
      <c r="A117" s="50">
        <v>8</v>
      </c>
      <c r="B117" s="26" t="s">
        <v>132</v>
      </c>
      <c r="C117" s="27">
        <v>0.5</v>
      </c>
      <c r="D117" s="28">
        <v>2000000</v>
      </c>
      <c r="E117" s="29">
        <f t="shared" si="10"/>
        <v>1000000</v>
      </c>
      <c r="F117" s="30" t="s">
        <v>41</v>
      </c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</row>
    <row r="118" spans="1:57" x14ac:dyDescent="0.2">
      <c r="A118" s="50">
        <v>9</v>
      </c>
      <c r="B118" s="26" t="s">
        <v>133</v>
      </c>
      <c r="C118" s="27">
        <v>1</v>
      </c>
      <c r="D118" s="28">
        <v>2000000</v>
      </c>
      <c r="E118" s="29">
        <f t="shared" si="10"/>
        <v>2000000</v>
      </c>
      <c r="F118" s="30"/>
    </row>
    <row r="119" spans="1:57" x14ac:dyDescent="0.2">
      <c r="A119" s="50">
        <v>10</v>
      </c>
      <c r="B119" s="26" t="s">
        <v>134</v>
      </c>
      <c r="C119" s="27">
        <v>1</v>
      </c>
      <c r="D119" s="28">
        <v>2000000</v>
      </c>
      <c r="E119" s="29">
        <f t="shared" si="10"/>
        <v>2000000</v>
      </c>
      <c r="F119" s="30"/>
    </row>
    <row r="120" spans="1:57" x14ac:dyDescent="0.2">
      <c r="A120" s="50">
        <v>11</v>
      </c>
      <c r="B120" s="26" t="s">
        <v>135</v>
      </c>
      <c r="C120" s="27">
        <v>1</v>
      </c>
      <c r="D120" s="28">
        <v>2000000</v>
      </c>
      <c r="E120" s="29">
        <f t="shared" si="10"/>
        <v>2000000</v>
      </c>
      <c r="F120" s="30"/>
    </row>
    <row r="121" spans="1:57" x14ac:dyDescent="0.2">
      <c r="A121" s="50">
        <v>12</v>
      </c>
      <c r="B121" s="31" t="s">
        <v>136</v>
      </c>
      <c r="C121" s="27">
        <v>1</v>
      </c>
      <c r="D121" s="28">
        <v>2000000</v>
      </c>
      <c r="E121" s="29">
        <f t="shared" si="10"/>
        <v>2000000</v>
      </c>
      <c r="F121" s="30"/>
    </row>
    <row r="122" spans="1:57" x14ac:dyDescent="0.2">
      <c r="A122" s="53">
        <v>13</v>
      </c>
      <c r="B122" s="64" t="s">
        <v>137</v>
      </c>
      <c r="C122" s="27">
        <v>1</v>
      </c>
      <c r="D122" s="28">
        <v>2000000</v>
      </c>
      <c r="E122" s="29">
        <f t="shared" si="10"/>
        <v>2000000</v>
      </c>
      <c r="F122" s="37"/>
    </row>
    <row r="123" spans="1:57" x14ac:dyDescent="0.2">
      <c r="A123" s="38" t="s">
        <v>138</v>
      </c>
      <c r="B123" s="39" t="s">
        <v>139</v>
      </c>
      <c r="C123" s="40"/>
      <c r="D123" s="41"/>
      <c r="E123" s="41"/>
      <c r="F123" s="42"/>
    </row>
    <row r="124" spans="1:57" s="83" customFormat="1" x14ac:dyDescent="0.2">
      <c r="A124" s="19">
        <v>1</v>
      </c>
      <c r="B124" s="20" t="s">
        <v>140</v>
      </c>
      <c r="C124" s="27">
        <v>1</v>
      </c>
      <c r="D124" s="28">
        <v>2000000</v>
      </c>
      <c r="E124" s="29">
        <f t="shared" ref="E124:E131" si="11">D124*C124</f>
        <v>2000000</v>
      </c>
      <c r="F124" s="24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</row>
    <row r="125" spans="1:57" x14ac:dyDescent="0.2">
      <c r="A125" s="25">
        <v>2</v>
      </c>
      <c r="B125" s="26" t="s">
        <v>141</v>
      </c>
      <c r="C125" s="27">
        <v>1</v>
      </c>
      <c r="D125" s="28">
        <v>2000000</v>
      </c>
      <c r="E125" s="29">
        <f t="shared" si="11"/>
        <v>2000000</v>
      </c>
      <c r="F125" s="30"/>
    </row>
    <row r="126" spans="1:57" x14ac:dyDescent="0.2">
      <c r="A126" s="25">
        <v>3</v>
      </c>
      <c r="B126" s="52" t="s">
        <v>142</v>
      </c>
      <c r="C126" s="27">
        <v>1</v>
      </c>
      <c r="D126" s="28">
        <v>2000000</v>
      </c>
      <c r="E126" s="29">
        <f t="shared" si="11"/>
        <v>2000000</v>
      </c>
      <c r="F126" s="30"/>
    </row>
    <row r="127" spans="1:57" x14ac:dyDescent="0.2">
      <c r="A127" s="25">
        <v>4</v>
      </c>
      <c r="B127" s="26" t="s">
        <v>143</v>
      </c>
      <c r="C127" s="27">
        <v>1</v>
      </c>
      <c r="D127" s="28">
        <v>2000000</v>
      </c>
      <c r="E127" s="29">
        <f t="shared" si="11"/>
        <v>2000000</v>
      </c>
      <c r="F127" s="30"/>
    </row>
    <row r="128" spans="1:57" x14ac:dyDescent="0.2">
      <c r="A128" s="25">
        <v>5</v>
      </c>
      <c r="B128" s="26" t="s">
        <v>100</v>
      </c>
      <c r="C128" s="27">
        <v>1</v>
      </c>
      <c r="D128" s="28">
        <v>2000000</v>
      </c>
      <c r="E128" s="29">
        <f t="shared" si="11"/>
        <v>2000000</v>
      </c>
      <c r="F128" s="30"/>
    </row>
    <row r="129" spans="1:57" x14ac:dyDescent="0.2">
      <c r="A129" s="25">
        <v>6</v>
      </c>
      <c r="B129" s="26" t="s">
        <v>144</v>
      </c>
      <c r="C129" s="27">
        <v>1</v>
      </c>
      <c r="D129" s="28">
        <v>2000000</v>
      </c>
      <c r="E129" s="29">
        <f t="shared" si="11"/>
        <v>2000000</v>
      </c>
      <c r="F129" s="30"/>
    </row>
    <row r="130" spans="1:57" x14ac:dyDescent="0.2">
      <c r="A130" s="25">
        <v>7</v>
      </c>
      <c r="B130" s="31" t="s">
        <v>145</v>
      </c>
      <c r="C130" s="27">
        <v>1</v>
      </c>
      <c r="D130" s="28">
        <v>2000000</v>
      </c>
      <c r="E130" s="29">
        <f t="shared" si="11"/>
        <v>2000000</v>
      </c>
      <c r="F130" s="30"/>
    </row>
    <row r="131" spans="1:57" s="83" customFormat="1" x14ac:dyDescent="0.2">
      <c r="A131" s="25">
        <v>8</v>
      </c>
      <c r="B131" s="64" t="s">
        <v>146</v>
      </c>
      <c r="C131" s="27">
        <v>1</v>
      </c>
      <c r="D131" s="28">
        <v>2000000</v>
      </c>
      <c r="E131" s="29">
        <f t="shared" si="11"/>
        <v>2000000</v>
      </c>
      <c r="F131" s="3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</row>
    <row r="132" spans="1:57" s="8" customFormat="1" x14ac:dyDescent="0.2">
      <c r="A132" s="38" t="s">
        <v>147</v>
      </c>
      <c r="B132" s="39" t="s">
        <v>148</v>
      </c>
      <c r="C132" s="40"/>
      <c r="D132" s="41"/>
      <c r="E132" s="41"/>
      <c r="F132" s="42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</row>
    <row r="133" spans="1:57" s="8" customFormat="1" x14ac:dyDescent="0.2">
      <c r="A133" s="19">
        <v>1</v>
      </c>
      <c r="B133" s="51" t="s">
        <v>149</v>
      </c>
      <c r="C133" s="27">
        <v>1</v>
      </c>
      <c r="D133" s="28">
        <v>2000000</v>
      </c>
      <c r="E133" s="29">
        <f t="shared" ref="E133:E137" si="12">D133*C133</f>
        <v>2000000</v>
      </c>
      <c r="F133" s="61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</row>
    <row r="134" spans="1:57" s="8" customFormat="1" x14ac:dyDescent="0.2">
      <c r="A134" s="25">
        <v>2</v>
      </c>
      <c r="B134" s="26" t="s">
        <v>150</v>
      </c>
      <c r="C134" s="27">
        <v>1</v>
      </c>
      <c r="D134" s="28">
        <v>2000000</v>
      </c>
      <c r="E134" s="29">
        <f t="shared" si="12"/>
        <v>2000000</v>
      </c>
      <c r="F134" s="30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</row>
    <row r="135" spans="1:57" s="8" customFormat="1" x14ac:dyDescent="0.2">
      <c r="A135" s="25">
        <v>3</v>
      </c>
      <c r="B135" s="26" t="s">
        <v>151</v>
      </c>
      <c r="C135" s="27">
        <v>1</v>
      </c>
      <c r="D135" s="28">
        <v>2000000</v>
      </c>
      <c r="E135" s="29">
        <f t="shared" si="12"/>
        <v>2000000</v>
      </c>
      <c r="F135" s="30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</row>
    <row r="136" spans="1:57" s="8" customFormat="1" x14ac:dyDescent="0.2">
      <c r="A136" s="25">
        <v>4</v>
      </c>
      <c r="B136" s="26" t="s">
        <v>152</v>
      </c>
      <c r="C136" s="27">
        <v>1</v>
      </c>
      <c r="D136" s="28">
        <v>2000000</v>
      </c>
      <c r="E136" s="29">
        <f t="shared" si="12"/>
        <v>2000000</v>
      </c>
      <c r="F136" s="30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</row>
    <row r="137" spans="1:57" s="8" customFormat="1" x14ac:dyDescent="0.2">
      <c r="A137" s="32">
        <v>5</v>
      </c>
      <c r="B137" s="64" t="s">
        <v>153</v>
      </c>
      <c r="C137" s="27">
        <v>1</v>
      </c>
      <c r="D137" s="28">
        <v>2000000</v>
      </c>
      <c r="E137" s="29">
        <f t="shared" si="12"/>
        <v>2000000</v>
      </c>
      <c r="F137" s="3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</row>
    <row r="138" spans="1:57" s="88" customFormat="1" x14ac:dyDescent="0.2">
      <c r="A138" s="38" t="s">
        <v>35</v>
      </c>
      <c r="B138" s="84" t="s">
        <v>154</v>
      </c>
      <c r="C138" s="68"/>
      <c r="D138" s="85"/>
      <c r="E138" s="85"/>
      <c r="F138" s="42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</row>
    <row r="139" spans="1:57" s="88" customFormat="1" x14ac:dyDescent="0.2">
      <c r="A139" s="19">
        <v>1</v>
      </c>
      <c r="B139" s="51" t="s">
        <v>155</v>
      </c>
      <c r="C139" s="27">
        <v>1</v>
      </c>
      <c r="D139" s="28">
        <v>2000000</v>
      </c>
      <c r="E139" s="29">
        <f t="shared" ref="E139:E145" si="13">D139*C139</f>
        <v>2000000</v>
      </c>
      <c r="F139" s="24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</row>
    <row r="140" spans="1:57" s="88" customFormat="1" x14ac:dyDescent="0.2">
      <c r="A140" s="25">
        <v>2</v>
      </c>
      <c r="B140" s="31" t="s">
        <v>156</v>
      </c>
      <c r="C140" s="27">
        <v>0.5</v>
      </c>
      <c r="D140" s="28">
        <v>2000000</v>
      </c>
      <c r="E140" s="29">
        <f t="shared" si="13"/>
        <v>1000000</v>
      </c>
      <c r="F140" s="30" t="s">
        <v>190</v>
      </c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</row>
    <row r="141" spans="1:57" s="88" customFormat="1" x14ac:dyDescent="0.2">
      <c r="A141" s="25">
        <v>3</v>
      </c>
      <c r="B141" s="31" t="s">
        <v>157</v>
      </c>
      <c r="C141" s="27">
        <v>0.8</v>
      </c>
      <c r="D141" s="28">
        <v>2000000</v>
      </c>
      <c r="E141" s="29">
        <f t="shared" si="13"/>
        <v>1600000</v>
      </c>
      <c r="F141" s="30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7"/>
      <c r="AV141" s="87"/>
      <c r="AW141" s="87"/>
      <c r="AX141" s="87"/>
      <c r="AY141" s="87"/>
      <c r="AZ141" s="87"/>
      <c r="BA141" s="87"/>
      <c r="BB141" s="87"/>
      <c r="BC141" s="87"/>
      <c r="BD141" s="87"/>
      <c r="BE141" s="87"/>
    </row>
    <row r="142" spans="1:57" s="88" customFormat="1" x14ac:dyDescent="0.2">
      <c r="A142" s="25">
        <v>4</v>
      </c>
      <c r="B142" s="31" t="s">
        <v>158</v>
      </c>
      <c r="C142" s="27">
        <v>1</v>
      </c>
      <c r="D142" s="28">
        <v>2000000</v>
      </c>
      <c r="E142" s="29">
        <f t="shared" si="13"/>
        <v>2000000</v>
      </c>
      <c r="F142" s="30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</row>
    <row r="143" spans="1:57" s="88" customFormat="1" x14ac:dyDescent="0.2">
      <c r="A143" s="25">
        <v>5</v>
      </c>
      <c r="B143" s="31" t="s">
        <v>159</v>
      </c>
      <c r="C143" s="27">
        <v>0.7</v>
      </c>
      <c r="D143" s="28">
        <v>2000000</v>
      </c>
      <c r="E143" s="29">
        <f t="shared" si="13"/>
        <v>1400000</v>
      </c>
      <c r="F143" s="30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</row>
    <row r="144" spans="1:57" s="88" customFormat="1" x14ac:dyDescent="0.2">
      <c r="A144" s="25">
        <v>6</v>
      </c>
      <c r="B144" s="31" t="s">
        <v>160</v>
      </c>
      <c r="C144" s="27">
        <v>1</v>
      </c>
      <c r="D144" s="28">
        <v>2000000</v>
      </c>
      <c r="E144" s="29">
        <f t="shared" si="13"/>
        <v>2000000</v>
      </c>
      <c r="F144" s="30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7"/>
      <c r="AV144" s="87"/>
      <c r="AW144" s="87"/>
      <c r="AX144" s="87"/>
      <c r="AY144" s="87"/>
      <c r="AZ144" s="87"/>
      <c r="BA144" s="87"/>
      <c r="BB144" s="87"/>
      <c r="BC144" s="87"/>
      <c r="BD144" s="87"/>
      <c r="BE144" s="87"/>
    </row>
    <row r="145" spans="1:57" s="88" customFormat="1" x14ac:dyDescent="0.2">
      <c r="A145" s="32">
        <v>7</v>
      </c>
      <c r="B145" s="64" t="s">
        <v>161</v>
      </c>
      <c r="C145" s="27">
        <v>1</v>
      </c>
      <c r="D145" s="28">
        <v>2000000</v>
      </c>
      <c r="E145" s="29">
        <f t="shared" si="13"/>
        <v>2000000</v>
      </c>
      <c r="F145" s="37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</row>
    <row r="146" spans="1:57" s="88" customFormat="1" x14ac:dyDescent="0.2">
      <c r="A146" s="38" t="s">
        <v>45</v>
      </c>
      <c r="B146" s="84" t="s">
        <v>162</v>
      </c>
      <c r="C146" s="59"/>
      <c r="D146" s="41"/>
      <c r="E146" s="41"/>
      <c r="F146" s="42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</row>
    <row r="147" spans="1:57" s="88" customFormat="1" x14ac:dyDescent="0.2">
      <c r="A147" s="19">
        <v>1</v>
      </c>
      <c r="B147" s="51" t="s">
        <v>163</v>
      </c>
      <c r="C147" s="27">
        <v>0.7</v>
      </c>
      <c r="D147" s="28">
        <v>2000000</v>
      </c>
      <c r="E147" s="29">
        <f t="shared" ref="E147:E149" si="14">D147*C147</f>
        <v>1400000</v>
      </c>
      <c r="F147" s="24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7"/>
      <c r="AV147" s="87"/>
      <c r="AW147" s="87"/>
      <c r="AX147" s="87"/>
      <c r="AY147" s="87"/>
      <c r="AZ147" s="87"/>
      <c r="BA147" s="87"/>
      <c r="BB147" s="87"/>
      <c r="BC147" s="87"/>
      <c r="BD147" s="87"/>
      <c r="BE147" s="87"/>
    </row>
    <row r="148" spans="1:57" s="88" customFormat="1" x14ac:dyDescent="0.2">
      <c r="A148" s="25">
        <v>2</v>
      </c>
      <c r="B148" s="31" t="s">
        <v>164</v>
      </c>
      <c r="C148" s="27">
        <v>0.7</v>
      </c>
      <c r="D148" s="28">
        <v>2000000</v>
      </c>
      <c r="E148" s="29">
        <f t="shared" si="14"/>
        <v>1400000</v>
      </c>
      <c r="F148" s="30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</row>
    <row r="149" spans="1:57" s="88" customFormat="1" x14ac:dyDescent="0.2">
      <c r="A149" s="32">
        <v>3</v>
      </c>
      <c r="B149" s="64" t="s">
        <v>165</v>
      </c>
      <c r="C149" s="27">
        <v>0.7</v>
      </c>
      <c r="D149" s="28">
        <v>2000000</v>
      </c>
      <c r="E149" s="29">
        <f t="shared" si="14"/>
        <v>1400000</v>
      </c>
      <c r="F149" s="37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</row>
    <row r="150" spans="1:57" s="88" customFormat="1" x14ac:dyDescent="0.2">
      <c r="A150" s="38" t="s">
        <v>48</v>
      </c>
      <c r="B150" s="84" t="s">
        <v>166</v>
      </c>
      <c r="C150" s="40"/>
      <c r="D150" s="41"/>
      <c r="E150" s="41"/>
      <c r="F150" s="42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7"/>
      <c r="AV150" s="87"/>
      <c r="AW150" s="87"/>
      <c r="AX150" s="87"/>
      <c r="AY150" s="87"/>
      <c r="AZ150" s="87"/>
      <c r="BA150" s="87"/>
      <c r="BB150" s="87"/>
      <c r="BC150" s="87"/>
      <c r="BD150" s="87"/>
      <c r="BE150" s="87"/>
    </row>
    <row r="151" spans="1:57" s="88" customFormat="1" x14ac:dyDescent="0.2">
      <c r="A151" s="19">
        <v>1</v>
      </c>
      <c r="B151" s="51" t="s">
        <v>167</v>
      </c>
      <c r="C151" s="21">
        <v>0.7</v>
      </c>
      <c r="D151" s="22">
        <v>2000000</v>
      </c>
      <c r="E151" s="23">
        <f t="shared" ref="E151:E152" si="15">D151*C151</f>
        <v>1400000</v>
      </c>
      <c r="F151" s="24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</row>
    <row r="152" spans="1:57" s="88" customFormat="1" x14ac:dyDescent="0.2">
      <c r="A152" s="32">
        <v>2</v>
      </c>
      <c r="B152" s="64" t="s">
        <v>168</v>
      </c>
      <c r="C152" s="34">
        <v>0.35</v>
      </c>
      <c r="D152" s="35">
        <v>2000000</v>
      </c>
      <c r="E152" s="36">
        <f t="shared" si="15"/>
        <v>700000</v>
      </c>
      <c r="F152" s="37" t="s">
        <v>190</v>
      </c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</row>
    <row r="153" spans="1:57" s="88" customFormat="1" x14ac:dyDescent="0.2">
      <c r="A153" s="55"/>
      <c r="B153" s="89" t="s">
        <v>169</v>
      </c>
      <c r="C153" s="90"/>
      <c r="D153" s="91"/>
      <c r="E153" s="91"/>
      <c r="F153" s="57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7"/>
      <c r="AV153" s="87"/>
      <c r="AW153" s="87"/>
      <c r="AX153" s="87"/>
      <c r="AY153" s="87"/>
      <c r="AZ153" s="87"/>
      <c r="BA153" s="87"/>
      <c r="BB153" s="87"/>
      <c r="BC153" s="87"/>
      <c r="BD153" s="87"/>
      <c r="BE153" s="87"/>
    </row>
    <row r="154" spans="1:57" s="88" customFormat="1" x14ac:dyDescent="0.2">
      <c r="A154" s="49">
        <v>1</v>
      </c>
      <c r="B154" s="20" t="s">
        <v>170</v>
      </c>
      <c r="C154" s="21">
        <v>0.5</v>
      </c>
      <c r="D154" s="22">
        <v>2000000</v>
      </c>
      <c r="E154" s="23">
        <f t="shared" ref="E154:E162" si="16">D154*C154</f>
        <v>1000000</v>
      </c>
      <c r="F154" s="24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7"/>
      <c r="AV154" s="87"/>
      <c r="AW154" s="87"/>
      <c r="AX154" s="87"/>
      <c r="AY154" s="87"/>
      <c r="AZ154" s="87"/>
      <c r="BA154" s="87"/>
      <c r="BB154" s="87"/>
      <c r="BC154" s="87"/>
      <c r="BD154" s="87"/>
      <c r="BE154" s="87"/>
    </row>
    <row r="155" spans="1:57" s="88" customFormat="1" x14ac:dyDescent="0.2">
      <c r="A155" s="50">
        <v>2</v>
      </c>
      <c r="B155" s="26" t="s">
        <v>171</v>
      </c>
      <c r="C155" s="27">
        <v>0.5</v>
      </c>
      <c r="D155" s="28">
        <v>2000000</v>
      </c>
      <c r="E155" s="29">
        <f t="shared" si="16"/>
        <v>1000000</v>
      </c>
      <c r="F155" s="30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</row>
    <row r="156" spans="1:57" s="88" customFormat="1" x14ac:dyDescent="0.2">
      <c r="A156" s="50">
        <v>3</v>
      </c>
      <c r="B156" s="26" t="s">
        <v>172</v>
      </c>
      <c r="C156" s="27">
        <v>0.5</v>
      </c>
      <c r="D156" s="28">
        <v>2000000</v>
      </c>
      <c r="E156" s="29">
        <f t="shared" si="16"/>
        <v>1000000</v>
      </c>
      <c r="F156" s="30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7"/>
      <c r="AV156" s="87"/>
      <c r="AW156" s="87"/>
      <c r="AX156" s="87"/>
      <c r="AY156" s="87"/>
      <c r="AZ156" s="87"/>
      <c r="BA156" s="87"/>
      <c r="BB156" s="87"/>
      <c r="BC156" s="87"/>
      <c r="BD156" s="87"/>
      <c r="BE156" s="87"/>
    </row>
    <row r="157" spans="1:57" s="88" customFormat="1" x14ac:dyDescent="0.2">
      <c r="A157" s="50">
        <v>4</v>
      </c>
      <c r="B157" s="26" t="s">
        <v>173</v>
      </c>
      <c r="C157" s="27">
        <v>0.5</v>
      </c>
      <c r="D157" s="28">
        <v>2000000</v>
      </c>
      <c r="E157" s="29">
        <f t="shared" si="16"/>
        <v>1000000</v>
      </c>
      <c r="F157" s="30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7"/>
      <c r="AV157" s="87"/>
      <c r="AW157" s="87"/>
      <c r="AX157" s="87"/>
      <c r="AY157" s="87"/>
      <c r="AZ157" s="87"/>
      <c r="BA157" s="87"/>
      <c r="BB157" s="87"/>
      <c r="BC157" s="87"/>
      <c r="BD157" s="87"/>
      <c r="BE157" s="87"/>
    </row>
    <row r="158" spans="1:57" s="88" customFormat="1" x14ac:dyDescent="0.2">
      <c r="A158" s="50">
        <v>5</v>
      </c>
      <c r="B158" s="26" t="s">
        <v>174</v>
      </c>
      <c r="C158" s="27">
        <v>0.5</v>
      </c>
      <c r="D158" s="28">
        <v>2000000</v>
      </c>
      <c r="E158" s="29">
        <f t="shared" si="16"/>
        <v>1000000</v>
      </c>
      <c r="F158" s="30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</row>
    <row r="159" spans="1:57" s="88" customFormat="1" x14ac:dyDescent="0.2">
      <c r="A159" s="50">
        <v>6</v>
      </c>
      <c r="B159" s="26" t="s">
        <v>175</v>
      </c>
      <c r="C159" s="27">
        <v>0.5</v>
      </c>
      <c r="D159" s="28">
        <v>2000000</v>
      </c>
      <c r="E159" s="29">
        <f t="shared" si="16"/>
        <v>1000000</v>
      </c>
      <c r="F159" s="30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7"/>
      <c r="AV159" s="87"/>
      <c r="AW159" s="87"/>
      <c r="AX159" s="87"/>
      <c r="AY159" s="87"/>
      <c r="AZ159" s="87"/>
      <c r="BA159" s="87"/>
      <c r="BB159" s="87"/>
      <c r="BC159" s="87"/>
      <c r="BD159" s="87"/>
      <c r="BE159" s="87"/>
    </row>
    <row r="160" spans="1:57" s="88" customFormat="1" x14ac:dyDescent="0.2">
      <c r="A160" s="50">
        <v>7</v>
      </c>
      <c r="B160" s="26" t="s">
        <v>176</v>
      </c>
      <c r="C160" s="27">
        <v>0.25</v>
      </c>
      <c r="D160" s="28">
        <v>2000000</v>
      </c>
      <c r="E160" s="29">
        <f t="shared" si="16"/>
        <v>500000</v>
      </c>
      <c r="F160" s="30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</row>
    <row r="161" spans="1:57" s="88" customFormat="1" x14ac:dyDescent="0.2">
      <c r="A161" s="25">
        <v>8</v>
      </c>
      <c r="B161" s="31" t="s">
        <v>177</v>
      </c>
      <c r="C161" s="27">
        <v>0.1</v>
      </c>
      <c r="D161" s="28">
        <v>2000000</v>
      </c>
      <c r="E161" s="29">
        <f t="shared" si="16"/>
        <v>200000</v>
      </c>
      <c r="F161" s="30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</row>
    <row r="162" spans="1:57" s="88" customFormat="1" x14ac:dyDescent="0.2">
      <c r="A162" s="32">
        <v>9</v>
      </c>
      <c r="B162" s="64" t="s">
        <v>161</v>
      </c>
      <c r="C162" s="34">
        <v>0.1</v>
      </c>
      <c r="D162" s="35">
        <v>2000000</v>
      </c>
      <c r="E162" s="36">
        <f t="shared" si="16"/>
        <v>200000</v>
      </c>
      <c r="F162" s="37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7"/>
      <c r="AV162" s="87"/>
      <c r="AW162" s="87"/>
      <c r="AX162" s="87"/>
      <c r="AY162" s="87"/>
      <c r="AZ162" s="87"/>
      <c r="BA162" s="87"/>
      <c r="BB162" s="87"/>
      <c r="BC162" s="87"/>
      <c r="BD162" s="87"/>
      <c r="BE162" s="87"/>
    </row>
    <row r="163" spans="1:57" s="88" customFormat="1" ht="12" thickBot="1" x14ac:dyDescent="0.2">
      <c r="A163" s="92"/>
      <c r="B163" s="93" t="s">
        <v>178</v>
      </c>
      <c r="C163" s="94">
        <f>SUM(C9:C152)</f>
        <v>122.45</v>
      </c>
      <c r="D163" s="95"/>
      <c r="E163" s="95">
        <f>SUM(E9:E162)</f>
        <v>251800000</v>
      </c>
      <c r="F163" s="9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</row>
    <row r="164" spans="1:57" s="103" customFormat="1" ht="12" thickTop="1" x14ac:dyDescent="0.15">
      <c r="A164" s="97"/>
      <c r="B164" s="98" t="s">
        <v>179</v>
      </c>
      <c r="C164" s="99" t="str">
        <f>[1]!VND(E163,TRUE)</f>
        <v>Hai trăm năm mươi mốt triệu, tám trăm ngàn đồng</v>
      </c>
      <c r="D164" s="100"/>
      <c r="E164" s="100"/>
      <c r="F164" s="100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2"/>
      <c r="AV164" s="102"/>
      <c r="AW164" s="102"/>
      <c r="AX164" s="102"/>
      <c r="AY164" s="102"/>
      <c r="AZ164" s="102"/>
      <c r="BA164" s="102"/>
      <c r="BB164" s="102"/>
      <c r="BC164" s="102"/>
      <c r="BD164" s="102"/>
      <c r="BE164" s="102"/>
    </row>
    <row r="165" spans="1:57" s="103" customFormat="1" ht="18.75" x14ac:dyDescent="0.3">
      <c r="A165" s="97"/>
      <c r="B165" s="104"/>
      <c r="C165" s="99"/>
      <c r="D165" s="100"/>
      <c r="E165" s="100"/>
      <c r="F165" s="100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2"/>
      <c r="AV165" s="102"/>
      <c r="AW165" s="102"/>
      <c r="AX165" s="102"/>
      <c r="AY165" s="102"/>
      <c r="AZ165" s="102"/>
      <c r="BA165" s="102"/>
      <c r="BB165" s="102"/>
      <c r="BC165" s="102"/>
      <c r="BD165" s="102"/>
      <c r="BE165" s="102"/>
    </row>
    <row r="166" spans="1:57" s="88" customFormat="1" x14ac:dyDescent="0.2">
      <c r="A166" s="105"/>
      <c r="B166" s="106"/>
      <c r="C166" s="106"/>
      <c r="E166" s="107" t="s">
        <v>180</v>
      </c>
      <c r="F166" s="108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  <c r="BE166" s="87"/>
    </row>
    <row r="167" spans="1:57" s="88" customFormat="1" ht="10.5" x14ac:dyDescent="0.15">
      <c r="A167" s="105"/>
      <c r="B167" s="109" t="s">
        <v>181</v>
      </c>
      <c r="D167" s="88" t="s">
        <v>182</v>
      </c>
      <c r="E167" s="107" t="s">
        <v>183</v>
      </c>
      <c r="F167" s="110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</row>
    <row r="168" spans="1:57" s="88" customFormat="1" x14ac:dyDescent="0.2">
      <c r="A168" s="105"/>
      <c r="B168" s="111"/>
      <c r="E168" s="112"/>
      <c r="F168" s="10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7"/>
      <c r="AV168" s="87"/>
      <c r="AW168" s="87"/>
      <c r="AX168" s="87"/>
      <c r="AY168" s="87"/>
      <c r="AZ168" s="87"/>
      <c r="BA168" s="87"/>
      <c r="BB168" s="87"/>
      <c r="BC168" s="87"/>
      <c r="BD168" s="87"/>
      <c r="BE168" s="87"/>
    </row>
    <row r="169" spans="1:57" s="88" customFormat="1" x14ac:dyDescent="0.2">
      <c r="A169" s="105"/>
      <c r="B169" s="111"/>
      <c r="E169" s="112"/>
      <c r="F169" s="10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7"/>
      <c r="AV169" s="87"/>
      <c r="AW169" s="87"/>
      <c r="AX169" s="87"/>
      <c r="AY169" s="87"/>
      <c r="AZ169" s="87"/>
      <c r="BA169" s="87"/>
      <c r="BB169" s="87"/>
      <c r="BC169" s="87"/>
      <c r="BD169" s="87"/>
      <c r="BE169" s="87"/>
    </row>
    <row r="170" spans="1:57" s="88" customFormat="1" x14ac:dyDescent="0.2">
      <c r="A170" s="105"/>
      <c r="B170" s="111"/>
      <c r="E170" s="112"/>
      <c r="F170" s="10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7"/>
      <c r="AV170" s="87"/>
      <c r="AW170" s="87"/>
      <c r="AX170" s="87"/>
      <c r="AY170" s="87"/>
      <c r="AZ170" s="87"/>
      <c r="BA170" s="87"/>
      <c r="BB170" s="87"/>
      <c r="BC170" s="87"/>
      <c r="BD170" s="87"/>
      <c r="BE170" s="87"/>
    </row>
    <row r="171" spans="1:57" s="88" customFormat="1" x14ac:dyDescent="0.2">
      <c r="A171" s="105"/>
      <c r="B171" s="111"/>
      <c r="E171" s="112"/>
      <c r="F171" s="10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7"/>
      <c r="AV171" s="87"/>
      <c r="AW171" s="87"/>
      <c r="AX171" s="87"/>
      <c r="AY171" s="87"/>
      <c r="AZ171" s="87"/>
      <c r="BA171" s="87"/>
      <c r="BB171" s="87"/>
      <c r="BC171" s="87"/>
      <c r="BD171" s="87"/>
      <c r="BE171" s="87"/>
    </row>
    <row r="172" spans="1:57" s="88" customFormat="1" x14ac:dyDescent="0.2">
      <c r="A172" s="105"/>
      <c r="B172" s="111"/>
      <c r="E172" s="112"/>
      <c r="F172" s="10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7"/>
      <c r="AV172" s="87"/>
      <c r="AW172" s="87"/>
      <c r="AX172" s="87"/>
      <c r="AY172" s="87"/>
      <c r="AZ172" s="87"/>
      <c r="BA172" s="87"/>
      <c r="BB172" s="87"/>
      <c r="BC172" s="87"/>
      <c r="BD172" s="87"/>
      <c r="BE172" s="87"/>
    </row>
    <row r="173" spans="1:57" s="88" customFormat="1" x14ac:dyDescent="0.2">
      <c r="A173" s="105"/>
      <c r="B173" s="111"/>
      <c r="E173" s="112"/>
      <c r="F173" s="10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7"/>
      <c r="AV173" s="87"/>
      <c r="AW173" s="87"/>
      <c r="AX173" s="87"/>
      <c r="AY173" s="87"/>
      <c r="AZ173" s="87"/>
      <c r="BA173" s="87"/>
      <c r="BB173" s="87"/>
      <c r="BC173" s="87"/>
      <c r="BD173" s="87"/>
      <c r="BE173" s="87"/>
    </row>
    <row r="174" spans="1:57" s="88" customFormat="1" ht="10.5" x14ac:dyDescent="0.15">
      <c r="A174" s="105"/>
      <c r="B174" s="109" t="s">
        <v>19</v>
      </c>
      <c r="D174" s="88" t="s">
        <v>184</v>
      </c>
      <c r="E174" s="107" t="s">
        <v>185</v>
      </c>
      <c r="F174" s="113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7"/>
      <c r="AV174" s="87"/>
      <c r="AW174" s="87"/>
      <c r="AX174" s="87"/>
      <c r="AY174" s="87"/>
      <c r="AZ174" s="87"/>
      <c r="BA174" s="87"/>
      <c r="BB174" s="87"/>
      <c r="BC174" s="87"/>
      <c r="BD174" s="87"/>
      <c r="BE174" s="87"/>
    </row>
    <row r="175" spans="1:57" s="88" customFormat="1" x14ac:dyDescent="0.2">
      <c r="A175" s="105"/>
      <c r="B175" s="8"/>
      <c r="C175" s="114"/>
      <c r="D175" s="115"/>
      <c r="E175" s="115"/>
      <c r="F175" s="115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7"/>
      <c r="AV175" s="87"/>
      <c r="AW175" s="87"/>
      <c r="AX175" s="87"/>
      <c r="AY175" s="87"/>
      <c r="AZ175" s="87"/>
      <c r="BA175" s="87"/>
      <c r="BB175" s="87"/>
      <c r="BC175" s="87"/>
      <c r="BD175" s="87"/>
      <c r="BE175" s="87"/>
    </row>
    <row r="176" spans="1:57" s="88" customFormat="1" x14ac:dyDescent="0.2">
      <c r="A176" s="105"/>
      <c r="B176" s="8"/>
      <c r="C176" s="114"/>
      <c r="D176" s="115"/>
      <c r="E176" s="115"/>
      <c r="F176" s="115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</row>
    <row r="177" spans="1:57" s="88" customFormat="1" x14ac:dyDescent="0.2">
      <c r="A177" s="105"/>
      <c r="B177" s="8"/>
      <c r="C177" s="114"/>
      <c r="D177" s="115"/>
      <c r="E177" s="115"/>
      <c r="F177" s="115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7"/>
      <c r="AV177" s="87"/>
      <c r="AW177" s="87"/>
      <c r="AX177" s="87"/>
      <c r="AY177" s="87"/>
      <c r="AZ177" s="87"/>
      <c r="BA177" s="87"/>
      <c r="BB177" s="87"/>
      <c r="BC177" s="87"/>
      <c r="BD177" s="87"/>
      <c r="BE177" s="87"/>
    </row>
    <row r="178" spans="1:57" s="88" customFormat="1" x14ac:dyDescent="0.2">
      <c r="A178" s="105"/>
      <c r="B178" s="8"/>
      <c r="C178" s="114"/>
      <c r="D178" s="115"/>
      <c r="E178" s="115"/>
      <c r="F178" s="115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7"/>
      <c r="AV178" s="87"/>
      <c r="AW178" s="87"/>
      <c r="AX178" s="87"/>
      <c r="AY178" s="87"/>
      <c r="AZ178" s="87"/>
      <c r="BA178" s="87"/>
      <c r="BB178" s="87"/>
      <c r="BC178" s="87"/>
      <c r="BD178" s="87"/>
      <c r="BE178" s="87"/>
    </row>
    <row r="179" spans="1:57" s="88" customFormat="1" x14ac:dyDescent="0.2">
      <c r="A179" s="105"/>
      <c r="B179" s="8"/>
      <c r="C179" s="114"/>
      <c r="D179" s="115"/>
      <c r="E179" s="115"/>
      <c r="F179" s="115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</row>
    <row r="180" spans="1:57" s="88" customFormat="1" x14ac:dyDescent="0.2">
      <c r="A180" s="105"/>
      <c r="B180" s="8"/>
      <c r="C180" s="114"/>
      <c r="D180" s="115"/>
      <c r="E180" s="115"/>
      <c r="F180" s="115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7"/>
      <c r="AV180" s="87"/>
      <c r="AW180" s="87"/>
      <c r="AX180" s="87"/>
      <c r="AY180" s="87"/>
      <c r="AZ180" s="87"/>
      <c r="BA180" s="87"/>
      <c r="BB180" s="87"/>
      <c r="BC180" s="87"/>
      <c r="BD180" s="87"/>
      <c r="BE180" s="87"/>
    </row>
    <row r="181" spans="1:57" s="88" customFormat="1" x14ac:dyDescent="0.2">
      <c r="A181" s="105"/>
      <c r="B181" s="8"/>
      <c r="C181" s="114"/>
      <c r="D181" s="115"/>
      <c r="E181" s="115"/>
      <c r="F181" s="115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</row>
    <row r="182" spans="1:57" s="88" customFormat="1" x14ac:dyDescent="0.2">
      <c r="A182" s="105"/>
      <c r="B182" s="8"/>
      <c r="C182" s="114"/>
      <c r="D182" s="115"/>
      <c r="E182" s="115"/>
      <c r="F182" s="115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</row>
    <row r="183" spans="1:57" s="88" customFormat="1" x14ac:dyDescent="0.2">
      <c r="A183" s="105"/>
      <c r="B183" s="8"/>
      <c r="C183" s="114"/>
      <c r="D183" s="115"/>
      <c r="E183" s="115"/>
      <c r="F183" s="115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7"/>
      <c r="AV183" s="87"/>
      <c r="AW183" s="87"/>
      <c r="AX183" s="87"/>
      <c r="AY183" s="87"/>
      <c r="AZ183" s="87"/>
      <c r="BA183" s="87"/>
      <c r="BB183" s="87"/>
      <c r="BC183" s="87"/>
      <c r="BD183" s="87"/>
      <c r="BE183" s="87"/>
    </row>
    <row r="184" spans="1:57" s="88" customFormat="1" x14ac:dyDescent="0.2">
      <c r="A184" s="105"/>
      <c r="B184" s="8"/>
      <c r="C184" s="114"/>
      <c r="D184" s="115"/>
      <c r="E184" s="115"/>
      <c r="F184" s="115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</row>
    <row r="185" spans="1:57" s="88" customFormat="1" x14ac:dyDescent="0.2">
      <c r="A185" s="105"/>
      <c r="B185" s="8"/>
      <c r="C185" s="114"/>
      <c r="D185" s="115"/>
      <c r="E185" s="115"/>
      <c r="F185" s="115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</row>
    <row r="186" spans="1:57" s="88" customFormat="1" x14ac:dyDescent="0.2">
      <c r="A186" s="105"/>
      <c r="B186" s="8"/>
      <c r="C186" s="114"/>
      <c r="D186" s="115"/>
      <c r="E186" s="115"/>
      <c r="F186" s="115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7"/>
      <c r="AV186" s="87"/>
      <c r="AW186" s="87"/>
      <c r="AX186" s="87"/>
      <c r="AY186" s="87"/>
      <c r="AZ186" s="87"/>
      <c r="BA186" s="87"/>
      <c r="BB186" s="87"/>
      <c r="BC186" s="87"/>
      <c r="BD186" s="87"/>
      <c r="BE186" s="87"/>
    </row>
    <row r="187" spans="1:57" s="88" customFormat="1" x14ac:dyDescent="0.2">
      <c r="A187" s="105"/>
      <c r="B187" s="8"/>
      <c r="C187" s="114"/>
      <c r="D187" s="115"/>
      <c r="E187" s="115"/>
      <c r="F187" s="115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</row>
    <row r="188" spans="1:57" s="88" customFormat="1" x14ac:dyDescent="0.2">
      <c r="A188" s="105"/>
      <c r="B188" s="8"/>
      <c r="C188" s="114"/>
      <c r="D188" s="115"/>
      <c r="E188" s="115"/>
      <c r="F188" s="115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  <c r="BE188" s="87"/>
    </row>
    <row r="189" spans="1:57" s="88" customFormat="1" x14ac:dyDescent="0.2">
      <c r="A189" s="105"/>
      <c r="B189" s="8"/>
      <c r="C189" s="114"/>
      <c r="D189" s="115"/>
      <c r="E189" s="115"/>
      <c r="F189" s="115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7"/>
      <c r="AV189" s="87"/>
      <c r="AW189" s="87"/>
      <c r="AX189" s="87"/>
      <c r="AY189" s="87"/>
      <c r="AZ189" s="87"/>
      <c r="BA189" s="87"/>
      <c r="BB189" s="87"/>
      <c r="BC189" s="87"/>
      <c r="BD189" s="87"/>
      <c r="BE189" s="87"/>
    </row>
    <row r="190" spans="1:57" s="88" customFormat="1" x14ac:dyDescent="0.2">
      <c r="A190" s="105"/>
      <c r="B190" s="8"/>
      <c r="C190" s="114"/>
      <c r="D190" s="115"/>
      <c r="E190" s="115"/>
      <c r="F190" s="115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</row>
    <row r="191" spans="1:57" s="88" customFormat="1" x14ac:dyDescent="0.2">
      <c r="A191" s="105"/>
      <c r="B191" s="8"/>
      <c r="C191" s="114"/>
      <c r="D191" s="115"/>
      <c r="E191" s="115"/>
      <c r="F191" s="115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</row>
    <row r="192" spans="1:57" s="88" customFormat="1" x14ac:dyDescent="0.2">
      <c r="A192" s="105"/>
      <c r="B192" s="8"/>
      <c r="C192" s="114"/>
      <c r="D192" s="115"/>
      <c r="E192" s="115"/>
      <c r="F192" s="115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7"/>
      <c r="AV192" s="87"/>
      <c r="AW192" s="87"/>
      <c r="AX192" s="87"/>
      <c r="AY192" s="87"/>
      <c r="AZ192" s="87"/>
      <c r="BA192" s="87"/>
      <c r="BB192" s="87"/>
      <c r="BC192" s="87"/>
      <c r="BD192" s="87"/>
      <c r="BE192" s="87"/>
    </row>
    <row r="193" spans="1:57" s="88" customFormat="1" x14ac:dyDescent="0.2">
      <c r="A193" s="105"/>
      <c r="B193" s="8"/>
      <c r="C193" s="114"/>
      <c r="D193" s="115"/>
      <c r="E193" s="115"/>
      <c r="F193" s="115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  <c r="BE193" s="87"/>
    </row>
    <row r="194" spans="1:57" s="88" customFormat="1" x14ac:dyDescent="0.2">
      <c r="A194" s="105"/>
      <c r="B194" s="8"/>
      <c r="C194" s="114"/>
      <c r="D194" s="115"/>
      <c r="E194" s="115"/>
      <c r="F194" s="115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  <c r="BE194" s="87"/>
    </row>
    <row r="195" spans="1:57" s="88" customFormat="1" x14ac:dyDescent="0.2">
      <c r="A195" s="105"/>
      <c r="B195" s="8"/>
      <c r="C195" s="114"/>
      <c r="D195" s="115"/>
      <c r="E195" s="115"/>
      <c r="F195" s="115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7"/>
      <c r="AV195" s="87"/>
      <c r="AW195" s="87"/>
      <c r="AX195" s="87"/>
      <c r="AY195" s="87"/>
      <c r="AZ195" s="87"/>
      <c r="BA195" s="87"/>
      <c r="BB195" s="87"/>
      <c r="BC195" s="87"/>
      <c r="BD195" s="87"/>
      <c r="BE195" s="87"/>
    </row>
    <row r="196" spans="1:57" s="88" customFormat="1" x14ac:dyDescent="0.2">
      <c r="A196" s="105"/>
      <c r="B196" s="8"/>
      <c r="C196" s="114"/>
      <c r="D196" s="115"/>
      <c r="E196" s="115"/>
      <c r="F196" s="115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7"/>
      <c r="AV196" s="87"/>
      <c r="AW196" s="87"/>
      <c r="AX196" s="87"/>
      <c r="AY196" s="87"/>
      <c r="AZ196" s="87"/>
      <c r="BA196" s="87"/>
      <c r="BB196" s="87"/>
      <c r="BC196" s="87"/>
      <c r="BD196" s="87"/>
      <c r="BE196" s="87"/>
    </row>
    <row r="197" spans="1:57" s="88" customFormat="1" x14ac:dyDescent="0.2">
      <c r="A197" s="105"/>
      <c r="B197" s="8"/>
      <c r="C197" s="114"/>
      <c r="D197" s="115"/>
      <c r="E197" s="115"/>
      <c r="F197" s="115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7"/>
      <c r="AV197" s="87"/>
      <c r="AW197" s="87"/>
      <c r="AX197" s="87"/>
      <c r="AY197" s="87"/>
      <c r="AZ197" s="87"/>
      <c r="BA197" s="87"/>
      <c r="BB197" s="87"/>
      <c r="BC197" s="87"/>
      <c r="BD197" s="87"/>
      <c r="BE197" s="87"/>
    </row>
    <row r="198" spans="1:57" s="88" customFormat="1" x14ac:dyDescent="0.2">
      <c r="A198" s="105"/>
      <c r="B198" s="8"/>
      <c r="C198" s="114"/>
      <c r="D198" s="115"/>
      <c r="E198" s="115"/>
      <c r="F198" s="115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7"/>
      <c r="AV198" s="87"/>
      <c r="AW198" s="87"/>
      <c r="AX198" s="87"/>
      <c r="AY198" s="87"/>
      <c r="AZ198" s="87"/>
      <c r="BA198" s="87"/>
      <c r="BB198" s="87"/>
      <c r="BC198" s="87"/>
      <c r="BD198" s="87"/>
      <c r="BE198" s="87"/>
    </row>
    <row r="199" spans="1:57" s="88" customFormat="1" x14ac:dyDescent="0.2">
      <c r="A199" s="105"/>
      <c r="B199" s="8"/>
      <c r="C199" s="114"/>
      <c r="D199" s="115"/>
      <c r="E199" s="115"/>
      <c r="F199" s="115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7"/>
      <c r="AV199" s="87"/>
      <c r="AW199" s="87"/>
      <c r="AX199" s="87"/>
      <c r="AY199" s="87"/>
      <c r="AZ199" s="87"/>
      <c r="BA199" s="87"/>
      <c r="BB199" s="87"/>
      <c r="BC199" s="87"/>
      <c r="BD199" s="87"/>
      <c r="BE199" s="87"/>
    </row>
    <row r="200" spans="1:57" s="88" customFormat="1" x14ac:dyDescent="0.2">
      <c r="A200" s="105"/>
      <c r="B200" s="8"/>
      <c r="C200" s="114"/>
      <c r="D200" s="115"/>
      <c r="E200" s="115"/>
      <c r="F200" s="115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7"/>
      <c r="AV200" s="87"/>
      <c r="AW200" s="87"/>
      <c r="AX200" s="87"/>
      <c r="AY200" s="87"/>
      <c r="AZ200" s="87"/>
      <c r="BA200" s="87"/>
      <c r="BB200" s="87"/>
      <c r="BC200" s="87"/>
      <c r="BD200" s="87"/>
      <c r="BE200" s="87"/>
    </row>
    <row r="201" spans="1:57" s="88" customFormat="1" x14ac:dyDescent="0.2">
      <c r="A201" s="105"/>
      <c r="B201" s="8"/>
      <c r="C201" s="114"/>
      <c r="D201" s="115"/>
      <c r="E201" s="115"/>
      <c r="F201" s="115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7"/>
      <c r="AV201" s="87"/>
      <c r="AW201" s="87"/>
      <c r="AX201" s="87"/>
      <c r="AY201" s="87"/>
      <c r="AZ201" s="87"/>
      <c r="BA201" s="87"/>
      <c r="BB201" s="87"/>
      <c r="BC201" s="87"/>
      <c r="BD201" s="87"/>
      <c r="BE201" s="87"/>
    </row>
    <row r="202" spans="1:57" s="88" customFormat="1" x14ac:dyDescent="0.2">
      <c r="A202" s="105"/>
      <c r="B202" s="8"/>
      <c r="C202" s="114"/>
      <c r="D202" s="115"/>
      <c r="E202" s="115"/>
      <c r="F202" s="115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6"/>
      <c r="AF202" s="86"/>
      <c r="AG202" s="86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7"/>
      <c r="AV202" s="87"/>
      <c r="AW202" s="87"/>
      <c r="AX202" s="87"/>
      <c r="AY202" s="87"/>
      <c r="AZ202" s="87"/>
      <c r="BA202" s="87"/>
      <c r="BB202" s="87"/>
      <c r="BC202" s="87"/>
      <c r="BD202" s="87"/>
      <c r="BE202" s="87"/>
    </row>
    <row r="203" spans="1:57" s="88" customFormat="1" x14ac:dyDescent="0.2">
      <c r="A203" s="105"/>
      <c r="B203" s="8"/>
      <c r="C203" s="114"/>
      <c r="D203" s="115"/>
      <c r="E203" s="115"/>
      <c r="F203" s="115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6"/>
      <c r="AF203" s="86"/>
      <c r="AG203" s="86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7"/>
      <c r="AV203" s="87"/>
      <c r="AW203" s="87"/>
      <c r="AX203" s="87"/>
      <c r="AY203" s="87"/>
      <c r="AZ203" s="87"/>
      <c r="BA203" s="87"/>
      <c r="BB203" s="87"/>
      <c r="BC203" s="87"/>
      <c r="BD203" s="87"/>
      <c r="BE203" s="87"/>
    </row>
    <row r="204" spans="1:57" s="88" customFormat="1" x14ac:dyDescent="0.2">
      <c r="A204" s="105"/>
      <c r="B204" s="8"/>
      <c r="C204" s="114"/>
      <c r="D204" s="115"/>
      <c r="E204" s="115"/>
      <c r="F204" s="115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6"/>
      <c r="AF204" s="86"/>
      <c r="AG204" s="86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7"/>
      <c r="AV204" s="87"/>
      <c r="AW204" s="87"/>
      <c r="AX204" s="87"/>
      <c r="AY204" s="87"/>
      <c r="AZ204" s="87"/>
      <c r="BA204" s="87"/>
      <c r="BB204" s="87"/>
      <c r="BC204" s="87"/>
      <c r="BD204" s="87"/>
      <c r="BE204" s="87"/>
    </row>
    <row r="205" spans="1:57" s="88" customFormat="1" x14ac:dyDescent="0.2">
      <c r="A205" s="105"/>
      <c r="B205" s="8"/>
      <c r="C205" s="114"/>
      <c r="D205" s="115"/>
      <c r="E205" s="115"/>
      <c r="F205" s="115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86"/>
      <c r="AG205" s="86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7"/>
      <c r="AV205" s="87"/>
      <c r="AW205" s="87"/>
      <c r="AX205" s="87"/>
      <c r="AY205" s="87"/>
      <c r="AZ205" s="87"/>
      <c r="BA205" s="87"/>
      <c r="BB205" s="87"/>
      <c r="BC205" s="87"/>
      <c r="BD205" s="87"/>
      <c r="BE205" s="87"/>
    </row>
    <row r="206" spans="1:57" s="88" customFormat="1" x14ac:dyDescent="0.2">
      <c r="A206" s="105"/>
      <c r="B206" s="8"/>
      <c r="C206" s="114"/>
      <c r="D206" s="115"/>
      <c r="E206" s="115"/>
      <c r="F206" s="115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6"/>
      <c r="AF206" s="86"/>
      <c r="AG206" s="86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7"/>
      <c r="AV206" s="87"/>
      <c r="AW206" s="87"/>
      <c r="AX206" s="87"/>
      <c r="AY206" s="87"/>
      <c r="AZ206" s="87"/>
      <c r="BA206" s="87"/>
      <c r="BB206" s="87"/>
      <c r="BC206" s="87"/>
      <c r="BD206" s="87"/>
      <c r="BE206" s="87"/>
    </row>
    <row r="207" spans="1:57" s="88" customFormat="1" x14ac:dyDescent="0.2">
      <c r="A207" s="105"/>
      <c r="B207" s="8"/>
      <c r="C207" s="114"/>
      <c r="D207" s="115"/>
      <c r="E207" s="115"/>
      <c r="F207" s="115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6"/>
      <c r="AF207" s="86"/>
      <c r="AG207" s="86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7"/>
      <c r="AV207" s="87"/>
      <c r="AW207" s="87"/>
      <c r="AX207" s="87"/>
      <c r="AY207" s="87"/>
      <c r="AZ207" s="87"/>
      <c r="BA207" s="87"/>
      <c r="BB207" s="87"/>
      <c r="BC207" s="87"/>
      <c r="BD207" s="87"/>
      <c r="BE207" s="87"/>
    </row>
    <row r="208" spans="1:57" s="88" customFormat="1" x14ac:dyDescent="0.2">
      <c r="A208" s="105"/>
      <c r="B208" s="8"/>
      <c r="C208" s="114"/>
      <c r="D208" s="115"/>
      <c r="E208" s="115"/>
      <c r="F208" s="115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6"/>
      <c r="AF208" s="86"/>
      <c r="AG208" s="86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7"/>
      <c r="AV208" s="87"/>
      <c r="AW208" s="87"/>
      <c r="AX208" s="87"/>
      <c r="AY208" s="87"/>
      <c r="AZ208" s="87"/>
      <c r="BA208" s="87"/>
      <c r="BB208" s="87"/>
      <c r="BC208" s="87"/>
      <c r="BD208" s="87"/>
      <c r="BE208" s="87"/>
    </row>
    <row r="209" spans="1:57" s="88" customFormat="1" x14ac:dyDescent="0.2">
      <c r="A209" s="105"/>
      <c r="B209" s="8"/>
      <c r="C209" s="114"/>
      <c r="D209" s="115"/>
      <c r="E209" s="115"/>
      <c r="F209" s="115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86"/>
      <c r="AG209" s="86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7"/>
      <c r="AV209" s="87"/>
      <c r="AW209" s="87"/>
      <c r="AX209" s="87"/>
      <c r="AY209" s="87"/>
      <c r="AZ209" s="87"/>
      <c r="BA209" s="87"/>
      <c r="BB209" s="87"/>
      <c r="BC209" s="87"/>
      <c r="BD209" s="87"/>
      <c r="BE209" s="87"/>
    </row>
    <row r="210" spans="1:57" s="88" customFormat="1" x14ac:dyDescent="0.2">
      <c r="A210" s="105"/>
      <c r="B210" s="8"/>
      <c r="C210" s="114"/>
      <c r="D210" s="115"/>
      <c r="E210" s="115"/>
      <c r="F210" s="115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7"/>
      <c r="AV210" s="87"/>
      <c r="AW210" s="87"/>
      <c r="AX210" s="87"/>
      <c r="AY210" s="87"/>
      <c r="AZ210" s="87"/>
      <c r="BA210" s="87"/>
      <c r="BB210" s="87"/>
      <c r="BC210" s="87"/>
      <c r="BD210" s="87"/>
      <c r="BE210" s="87"/>
    </row>
    <row r="211" spans="1:57" s="88" customFormat="1" x14ac:dyDescent="0.2">
      <c r="A211" s="105"/>
      <c r="B211" s="8"/>
      <c r="C211" s="114"/>
      <c r="D211" s="115"/>
      <c r="E211" s="115"/>
      <c r="F211" s="115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86"/>
      <c r="AG211" s="86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7"/>
      <c r="AV211" s="87"/>
      <c r="AW211" s="87"/>
      <c r="AX211" s="87"/>
      <c r="AY211" s="87"/>
      <c r="AZ211" s="87"/>
      <c r="BA211" s="87"/>
      <c r="BB211" s="87"/>
      <c r="BC211" s="87"/>
      <c r="BD211" s="87"/>
      <c r="BE211" s="87"/>
    </row>
    <row r="212" spans="1:57" s="88" customFormat="1" x14ac:dyDescent="0.2">
      <c r="A212" s="105"/>
      <c r="B212" s="8"/>
      <c r="C212" s="114"/>
      <c r="D212" s="115"/>
      <c r="E212" s="115"/>
      <c r="F212" s="115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86"/>
      <c r="AG212" s="86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7"/>
      <c r="AV212" s="87"/>
      <c r="AW212" s="87"/>
      <c r="AX212" s="87"/>
      <c r="AY212" s="87"/>
      <c r="AZ212" s="87"/>
      <c r="BA212" s="87"/>
      <c r="BB212" s="87"/>
      <c r="BC212" s="87"/>
      <c r="BD212" s="87"/>
      <c r="BE212" s="87"/>
    </row>
    <row r="213" spans="1:57" s="88" customFormat="1" x14ac:dyDescent="0.2">
      <c r="A213" s="105"/>
      <c r="B213" s="8"/>
      <c r="C213" s="114"/>
      <c r="D213" s="115"/>
      <c r="E213" s="115"/>
      <c r="F213" s="115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7"/>
      <c r="AV213" s="87"/>
      <c r="AW213" s="87"/>
      <c r="AX213" s="87"/>
      <c r="AY213" s="87"/>
      <c r="AZ213" s="87"/>
      <c r="BA213" s="87"/>
      <c r="BB213" s="87"/>
      <c r="BC213" s="87"/>
      <c r="BD213" s="87"/>
      <c r="BE213" s="87"/>
    </row>
    <row r="214" spans="1:57" s="88" customFormat="1" x14ac:dyDescent="0.2">
      <c r="A214" s="105"/>
      <c r="B214" s="8"/>
      <c r="C214" s="114"/>
      <c r="D214" s="115"/>
      <c r="E214" s="115"/>
      <c r="F214" s="115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7"/>
      <c r="AV214" s="87"/>
      <c r="AW214" s="87"/>
      <c r="AX214" s="87"/>
      <c r="AY214" s="87"/>
      <c r="AZ214" s="87"/>
      <c r="BA214" s="87"/>
      <c r="BB214" s="87"/>
      <c r="BC214" s="87"/>
      <c r="BD214" s="87"/>
      <c r="BE214" s="87"/>
    </row>
    <row r="215" spans="1:57" s="88" customFormat="1" x14ac:dyDescent="0.2">
      <c r="A215" s="105"/>
      <c r="B215" s="8"/>
      <c r="C215" s="114"/>
      <c r="D215" s="115"/>
      <c r="E215" s="115"/>
      <c r="F215" s="115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86"/>
      <c r="AG215" s="86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7"/>
      <c r="AV215" s="87"/>
      <c r="AW215" s="87"/>
      <c r="AX215" s="87"/>
      <c r="AY215" s="87"/>
      <c r="AZ215" s="87"/>
      <c r="BA215" s="87"/>
      <c r="BB215" s="87"/>
      <c r="BC215" s="87"/>
      <c r="BD215" s="87"/>
      <c r="BE215" s="87"/>
    </row>
    <row r="216" spans="1:57" s="88" customFormat="1" x14ac:dyDescent="0.2">
      <c r="A216" s="105"/>
      <c r="B216" s="8"/>
      <c r="C216" s="114"/>
      <c r="D216" s="115"/>
      <c r="E216" s="115"/>
      <c r="F216" s="115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86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7"/>
      <c r="AV216" s="87"/>
      <c r="AW216" s="87"/>
      <c r="AX216" s="87"/>
      <c r="AY216" s="87"/>
      <c r="AZ216" s="87"/>
      <c r="BA216" s="87"/>
      <c r="BB216" s="87"/>
      <c r="BC216" s="87"/>
      <c r="BD216" s="87"/>
      <c r="BE216" s="87"/>
    </row>
    <row r="217" spans="1:57" s="88" customFormat="1" x14ac:dyDescent="0.2">
      <c r="A217" s="105"/>
      <c r="B217" s="8"/>
      <c r="C217" s="114"/>
      <c r="D217" s="115"/>
      <c r="E217" s="115"/>
      <c r="F217" s="115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6"/>
      <c r="AF217" s="86"/>
      <c r="AG217" s="86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7"/>
      <c r="AV217" s="87"/>
      <c r="AW217" s="87"/>
      <c r="AX217" s="87"/>
      <c r="AY217" s="87"/>
      <c r="AZ217" s="87"/>
      <c r="BA217" s="87"/>
      <c r="BB217" s="87"/>
      <c r="BC217" s="87"/>
      <c r="BD217" s="87"/>
      <c r="BE217" s="87"/>
    </row>
    <row r="218" spans="1:57" s="88" customFormat="1" x14ac:dyDescent="0.2">
      <c r="A218" s="105"/>
      <c r="B218" s="8"/>
      <c r="C218" s="114"/>
      <c r="D218" s="115"/>
      <c r="E218" s="115"/>
      <c r="F218" s="115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6"/>
      <c r="AF218" s="86"/>
      <c r="AG218" s="86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7"/>
      <c r="AV218" s="87"/>
      <c r="AW218" s="87"/>
      <c r="AX218" s="87"/>
      <c r="AY218" s="87"/>
      <c r="AZ218" s="87"/>
      <c r="BA218" s="87"/>
      <c r="BB218" s="87"/>
      <c r="BC218" s="87"/>
      <c r="BD218" s="87"/>
      <c r="BE218" s="87"/>
    </row>
    <row r="219" spans="1:57" s="88" customFormat="1" x14ac:dyDescent="0.2">
      <c r="A219" s="105"/>
      <c r="B219" s="8"/>
      <c r="C219" s="114"/>
      <c r="D219" s="115"/>
      <c r="E219" s="115"/>
      <c r="F219" s="115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7"/>
      <c r="AV219" s="87"/>
      <c r="AW219" s="87"/>
      <c r="AX219" s="87"/>
      <c r="AY219" s="87"/>
      <c r="AZ219" s="87"/>
      <c r="BA219" s="87"/>
      <c r="BB219" s="87"/>
      <c r="BC219" s="87"/>
      <c r="BD219" s="87"/>
      <c r="BE219" s="87"/>
    </row>
    <row r="220" spans="1:57" s="88" customFormat="1" x14ac:dyDescent="0.2">
      <c r="A220" s="105"/>
      <c r="B220" s="8"/>
      <c r="C220" s="114"/>
      <c r="D220" s="115"/>
      <c r="E220" s="115"/>
      <c r="F220" s="115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6"/>
      <c r="AF220" s="86"/>
      <c r="AG220" s="86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7"/>
      <c r="AV220" s="87"/>
      <c r="AW220" s="87"/>
      <c r="AX220" s="87"/>
      <c r="AY220" s="87"/>
      <c r="AZ220" s="87"/>
      <c r="BA220" s="87"/>
      <c r="BB220" s="87"/>
      <c r="BC220" s="87"/>
      <c r="BD220" s="87"/>
      <c r="BE220" s="87"/>
    </row>
    <row r="221" spans="1:57" s="88" customFormat="1" x14ac:dyDescent="0.2">
      <c r="A221" s="105"/>
      <c r="B221" s="8"/>
      <c r="C221" s="114"/>
      <c r="D221" s="115"/>
      <c r="E221" s="115"/>
      <c r="F221" s="115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86"/>
      <c r="AG221" s="86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7"/>
      <c r="AV221" s="87"/>
      <c r="AW221" s="87"/>
      <c r="AX221" s="87"/>
      <c r="AY221" s="87"/>
      <c r="AZ221" s="87"/>
      <c r="BA221" s="87"/>
      <c r="BB221" s="87"/>
      <c r="BC221" s="87"/>
      <c r="BD221" s="87"/>
      <c r="BE221" s="87"/>
    </row>
    <row r="222" spans="1:57" s="88" customFormat="1" x14ac:dyDescent="0.2">
      <c r="A222" s="105"/>
      <c r="B222" s="8"/>
      <c r="C222" s="114"/>
      <c r="D222" s="115"/>
      <c r="E222" s="115"/>
      <c r="F222" s="115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6"/>
      <c r="AF222" s="86"/>
      <c r="AG222" s="86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7"/>
      <c r="AV222" s="87"/>
      <c r="AW222" s="87"/>
      <c r="AX222" s="87"/>
      <c r="AY222" s="87"/>
      <c r="AZ222" s="87"/>
      <c r="BA222" s="87"/>
      <c r="BB222" s="87"/>
      <c r="BC222" s="87"/>
      <c r="BD222" s="87"/>
      <c r="BE222" s="87"/>
    </row>
    <row r="223" spans="1:57" s="88" customFormat="1" x14ac:dyDescent="0.2">
      <c r="A223" s="105"/>
      <c r="B223" s="8"/>
      <c r="C223" s="114"/>
      <c r="D223" s="115"/>
      <c r="E223" s="115"/>
      <c r="F223" s="115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6"/>
      <c r="AF223" s="86"/>
      <c r="AG223" s="86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7"/>
      <c r="AV223" s="87"/>
      <c r="AW223" s="87"/>
      <c r="AX223" s="87"/>
      <c r="AY223" s="87"/>
      <c r="AZ223" s="87"/>
      <c r="BA223" s="87"/>
      <c r="BB223" s="87"/>
      <c r="BC223" s="87"/>
      <c r="BD223" s="87"/>
      <c r="BE223" s="87"/>
    </row>
    <row r="224" spans="1:57" s="88" customFormat="1" x14ac:dyDescent="0.2">
      <c r="A224" s="105"/>
      <c r="B224" s="8"/>
      <c r="C224" s="114"/>
      <c r="D224" s="115"/>
      <c r="E224" s="115"/>
      <c r="F224" s="115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6"/>
      <c r="AF224" s="86"/>
      <c r="AG224" s="86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7"/>
      <c r="AV224" s="87"/>
      <c r="AW224" s="87"/>
      <c r="AX224" s="87"/>
      <c r="AY224" s="87"/>
      <c r="AZ224" s="87"/>
      <c r="BA224" s="87"/>
      <c r="BB224" s="87"/>
      <c r="BC224" s="87"/>
      <c r="BD224" s="87"/>
      <c r="BE224" s="87"/>
    </row>
    <row r="225" spans="1:57" s="88" customFormat="1" x14ac:dyDescent="0.2">
      <c r="A225" s="105"/>
      <c r="B225" s="8"/>
      <c r="C225" s="114"/>
      <c r="D225" s="115"/>
      <c r="E225" s="115"/>
      <c r="F225" s="115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6"/>
      <c r="AF225" s="86"/>
      <c r="AG225" s="86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7"/>
      <c r="AV225" s="87"/>
      <c r="AW225" s="87"/>
      <c r="AX225" s="87"/>
      <c r="AY225" s="87"/>
      <c r="AZ225" s="87"/>
      <c r="BA225" s="87"/>
      <c r="BB225" s="87"/>
      <c r="BC225" s="87"/>
      <c r="BD225" s="87"/>
      <c r="BE225" s="87"/>
    </row>
    <row r="226" spans="1:57" s="88" customFormat="1" x14ac:dyDescent="0.2">
      <c r="A226" s="105"/>
      <c r="B226" s="8"/>
      <c r="C226" s="114"/>
      <c r="D226" s="115"/>
      <c r="E226" s="115"/>
      <c r="F226" s="115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86"/>
      <c r="AF226" s="86"/>
      <c r="AG226" s="86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7"/>
      <c r="AV226" s="87"/>
      <c r="AW226" s="87"/>
      <c r="AX226" s="87"/>
      <c r="AY226" s="87"/>
      <c r="AZ226" s="87"/>
      <c r="BA226" s="87"/>
      <c r="BB226" s="87"/>
      <c r="BC226" s="87"/>
      <c r="BD226" s="87"/>
      <c r="BE226" s="87"/>
    </row>
    <row r="227" spans="1:57" s="88" customFormat="1" x14ac:dyDescent="0.2">
      <c r="A227" s="105"/>
      <c r="B227" s="8"/>
      <c r="C227" s="114"/>
      <c r="D227" s="115"/>
      <c r="E227" s="115"/>
      <c r="F227" s="115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6"/>
      <c r="AF227" s="86"/>
      <c r="AG227" s="86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7"/>
      <c r="AV227" s="87"/>
      <c r="AW227" s="87"/>
      <c r="AX227" s="87"/>
      <c r="AY227" s="87"/>
      <c r="AZ227" s="87"/>
      <c r="BA227" s="87"/>
      <c r="BB227" s="87"/>
      <c r="BC227" s="87"/>
      <c r="BD227" s="87"/>
      <c r="BE227" s="87"/>
    </row>
    <row r="228" spans="1:57" s="88" customFormat="1" x14ac:dyDescent="0.2">
      <c r="A228" s="105"/>
      <c r="B228" s="8"/>
      <c r="C228" s="114"/>
      <c r="D228" s="115"/>
      <c r="E228" s="115"/>
      <c r="F228" s="115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86"/>
      <c r="AG228" s="86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7"/>
      <c r="AV228" s="87"/>
      <c r="AW228" s="87"/>
      <c r="AX228" s="87"/>
      <c r="AY228" s="87"/>
      <c r="AZ228" s="87"/>
      <c r="BA228" s="87"/>
      <c r="BB228" s="87"/>
      <c r="BC228" s="87"/>
      <c r="BD228" s="87"/>
      <c r="BE228" s="87"/>
    </row>
    <row r="229" spans="1:57" s="88" customFormat="1" x14ac:dyDescent="0.2">
      <c r="A229" s="105"/>
      <c r="B229" s="8"/>
      <c r="C229" s="114"/>
      <c r="D229" s="115"/>
      <c r="E229" s="115"/>
      <c r="F229" s="115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86"/>
      <c r="AF229" s="86"/>
      <c r="AG229" s="86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7"/>
      <c r="AV229" s="87"/>
      <c r="AW229" s="87"/>
      <c r="AX229" s="87"/>
      <c r="AY229" s="87"/>
      <c r="AZ229" s="87"/>
      <c r="BA229" s="87"/>
      <c r="BB229" s="87"/>
      <c r="BC229" s="87"/>
      <c r="BD229" s="87"/>
      <c r="BE229" s="87"/>
    </row>
    <row r="230" spans="1:57" s="88" customFormat="1" x14ac:dyDescent="0.2">
      <c r="A230" s="105"/>
      <c r="B230" s="8"/>
      <c r="C230" s="114"/>
      <c r="D230" s="115"/>
      <c r="E230" s="115"/>
      <c r="F230" s="115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86"/>
      <c r="AF230" s="86"/>
      <c r="AG230" s="86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7"/>
      <c r="AV230" s="87"/>
      <c r="AW230" s="87"/>
      <c r="AX230" s="87"/>
      <c r="AY230" s="87"/>
      <c r="AZ230" s="87"/>
      <c r="BA230" s="87"/>
      <c r="BB230" s="87"/>
      <c r="BC230" s="87"/>
      <c r="BD230" s="87"/>
      <c r="BE230" s="87"/>
    </row>
    <row r="231" spans="1:57" s="88" customFormat="1" x14ac:dyDescent="0.2">
      <c r="A231" s="105"/>
      <c r="B231" s="8"/>
      <c r="C231" s="114"/>
      <c r="D231" s="115"/>
      <c r="E231" s="115"/>
      <c r="F231" s="115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6"/>
      <c r="AF231" s="86"/>
      <c r="AG231" s="86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7"/>
      <c r="AV231" s="87"/>
      <c r="AW231" s="87"/>
      <c r="AX231" s="87"/>
      <c r="AY231" s="87"/>
      <c r="AZ231" s="87"/>
      <c r="BA231" s="87"/>
      <c r="BB231" s="87"/>
      <c r="BC231" s="87"/>
      <c r="BD231" s="87"/>
      <c r="BE231" s="87"/>
    </row>
    <row r="232" spans="1:57" s="88" customFormat="1" x14ac:dyDescent="0.2">
      <c r="A232" s="105"/>
      <c r="B232" s="8"/>
      <c r="C232" s="114"/>
      <c r="D232" s="115"/>
      <c r="E232" s="115"/>
      <c r="F232" s="115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7"/>
      <c r="AV232" s="87"/>
      <c r="AW232" s="87"/>
      <c r="AX232" s="87"/>
      <c r="AY232" s="87"/>
      <c r="AZ232" s="87"/>
      <c r="BA232" s="87"/>
      <c r="BB232" s="87"/>
      <c r="BC232" s="87"/>
      <c r="BD232" s="87"/>
      <c r="BE232" s="87"/>
    </row>
    <row r="233" spans="1:57" s="88" customFormat="1" x14ac:dyDescent="0.2">
      <c r="A233" s="105"/>
      <c r="B233" s="8"/>
      <c r="C233" s="114"/>
      <c r="D233" s="115"/>
      <c r="E233" s="115"/>
      <c r="F233" s="115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86"/>
      <c r="AG233" s="86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7"/>
      <c r="AV233" s="87"/>
      <c r="AW233" s="87"/>
      <c r="AX233" s="87"/>
      <c r="AY233" s="87"/>
      <c r="AZ233" s="87"/>
      <c r="BA233" s="87"/>
      <c r="BB233" s="87"/>
      <c r="BC233" s="87"/>
      <c r="BD233" s="87"/>
      <c r="BE233" s="87"/>
    </row>
    <row r="234" spans="1:57" s="88" customFormat="1" x14ac:dyDescent="0.2">
      <c r="A234" s="105"/>
      <c r="B234" s="8"/>
      <c r="C234" s="114"/>
      <c r="D234" s="115"/>
      <c r="E234" s="115"/>
      <c r="F234" s="115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6"/>
      <c r="AF234" s="86"/>
      <c r="AG234" s="86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7"/>
      <c r="AV234" s="87"/>
      <c r="AW234" s="87"/>
      <c r="AX234" s="87"/>
      <c r="AY234" s="87"/>
      <c r="AZ234" s="87"/>
      <c r="BA234" s="87"/>
      <c r="BB234" s="87"/>
      <c r="BC234" s="87"/>
      <c r="BD234" s="87"/>
      <c r="BE234" s="87"/>
    </row>
    <row r="235" spans="1:57" s="88" customFormat="1" x14ac:dyDescent="0.2">
      <c r="A235" s="105"/>
      <c r="B235" s="8"/>
      <c r="C235" s="114"/>
      <c r="D235" s="115"/>
      <c r="E235" s="115"/>
      <c r="F235" s="115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6"/>
      <c r="AF235" s="86"/>
      <c r="AG235" s="86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7"/>
      <c r="AV235" s="87"/>
      <c r="AW235" s="87"/>
      <c r="AX235" s="87"/>
      <c r="AY235" s="87"/>
      <c r="AZ235" s="87"/>
      <c r="BA235" s="87"/>
      <c r="BB235" s="87"/>
      <c r="BC235" s="87"/>
      <c r="BD235" s="87"/>
      <c r="BE235" s="87"/>
    </row>
    <row r="236" spans="1:57" s="88" customFormat="1" x14ac:dyDescent="0.2">
      <c r="A236" s="105"/>
      <c r="B236" s="8"/>
      <c r="C236" s="114"/>
      <c r="D236" s="115"/>
      <c r="E236" s="115"/>
      <c r="F236" s="115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6"/>
      <c r="AF236" s="86"/>
      <c r="AG236" s="86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7"/>
      <c r="AV236" s="87"/>
      <c r="AW236" s="87"/>
      <c r="AX236" s="87"/>
      <c r="AY236" s="87"/>
      <c r="AZ236" s="87"/>
      <c r="BA236" s="87"/>
      <c r="BB236" s="87"/>
      <c r="BC236" s="87"/>
      <c r="BD236" s="87"/>
      <c r="BE236" s="87"/>
    </row>
    <row r="237" spans="1:57" x14ac:dyDescent="0.2">
      <c r="A237" s="116"/>
      <c r="B237" s="117" t="s">
        <v>186</v>
      </c>
      <c r="C237" s="117" t="str">
        <f>[1]!VND(#REF!)</f>
        <v>Error: Đối số của hàm không hợp lệ.</v>
      </c>
      <c r="D237" s="118"/>
      <c r="E237" s="116"/>
      <c r="F237" s="116"/>
    </row>
    <row r="238" spans="1:57" x14ac:dyDescent="0.2">
      <c r="A238" s="116"/>
      <c r="B238" s="117"/>
      <c r="C238" s="117"/>
      <c r="D238" s="118"/>
      <c r="E238" s="116"/>
      <c r="F238" s="116"/>
    </row>
    <row r="239" spans="1:57" s="106" customFormat="1" x14ac:dyDescent="0.2">
      <c r="A239" s="111"/>
      <c r="E239" s="112" t="s">
        <v>187</v>
      </c>
      <c r="F239" s="112"/>
    </row>
    <row r="240" spans="1:57" s="113" customFormat="1" ht="10.5" x14ac:dyDescent="0.15">
      <c r="A240" s="109"/>
      <c r="C240" s="109" t="s">
        <v>181</v>
      </c>
      <c r="E240" s="107" t="s">
        <v>183</v>
      </c>
      <c r="F240" s="107"/>
    </row>
    <row r="241" spans="1:6" s="106" customFormat="1" x14ac:dyDescent="0.2">
      <c r="A241" s="111"/>
      <c r="C241" s="111"/>
      <c r="E241" s="112"/>
      <c r="F241" s="112"/>
    </row>
    <row r="242" spans="1:6" s="106" customFormat="1" x14ac:dyDescent="0.2">
      <c r="A242" s="111"/>
      <c r="C242" s="111"/>
      <c r="E242" s="112"/>
      <c r="F242" s="112"/>
    </row>
    <row r="243" spans="1:6" s="106" customFormat="1" x14ac:dyDescent="0.2">
      <c r="A243" s="111"/>
      <c r="C243" s="111"/>
      <c r="E243" s="112"/>
      <c r="F243" s="112"/>
    </row>
    <row r="244" spans="1:6" s="106" customFormat="1" x14ac:dyDescent="0.2">
      <c r="A244" s="111"/>
      <c r="B244" s="111"/>
      <c r="C244" s="111"/>
      <c r="E244" s="112"/>
      <c r="F244" s="112"/>
    </row>
    <row r="245" spans="1:6" s="113" customFormat="1" ht="10.5" x14ac:dyDescent="0.15">
      <c r="A245" s="109"/>
      <c r="C245" s="109" t="s">
        <v>19</v>
      </c>
      <c r="E245" s="107" t="s">
        <v>185</v>
      </c>
      <c r="F245" s="107"/>
    </row>
    <row r="265" spans="1:57" x14ac:dyDescent="0.2">
      <c r="B265" s="9" t="s">
        <v>188</v>
      </c>
      <c r="AV265" s="9"/>
      <c r="AW265" s="9"/>
      <c r="AX265" s="9"/>
      <c r="AY265" s="9"/>
      <c r="AZ265" s="9"/>
      <c r="BA265" s="9"/>
      <c r="BB265" s="9"/>
      <c r="BC265" s="9"/>
      <c r="BD265" s="9"/>
      <c r="BE265" s="9"/>
    </row>
    <row r="266" spans="1:57" x14ac:dyDescent="0.2">
      <c r="A266" s="26">
        <v>39</v>
      </c>
      <c r="B266" s="26" t="s">
        <v>23</v>
      </c>
      <c r="C266" s="120">
        <v>2.41</v>
      </c>
      <c r="D266" s="28" t="e">
        <f>#REF!*1150000</f>
        <v>#REF!</v>
      </c>
      <c r="E266" s="28" t="e">
        <f>(C266+#REF!+#REF!)*1150000*10.5%</f>
        <v>#REF!</v>
      </c>
      <c r="F266" s="121"/>
      <c r="AV266" s="9"/>
      <c r="AW266" s="9"/>
      <c r="AX266" s="9"/>
      <c r="AY266" s="9"/>
      <c r="AZ266" s="9"/>
      <c r="BA266" s="9"/>
      <c r="BB266" s="9"/>
      <c r="BC266" s="9"/>
      <c r="BD266" s="9"/>
      <c r="BE266" s="9"/>
    </row>
    <row r="267" spans="1:57" s="83" customFormat="1" x14ac:dyDescent="0.2">
      <c r="A267" s="26">
        <v>55</v>
      </c>
      <c r="B267" s="26" t="s">
        <v>130</v>
      </c>
      <c r="C267" s="120">
        <v>2.2599999999999998</v>
      </c>
      <c r="D267" s="28" t="e">
        <f>#REF!*1150000</f>
        <v>#REF!</v>
      </c>
      <c r="E267" s="28" t="e">
        <f>(C267+#REF!+#REF!)*1150000*10.5%</f>
        <v>#REF!</v>
      </c>
      <c r="F267" s="12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  <c r="AA267" s="82"/>
      <c r="AB267" s="82"/>
      <c r="AC267" s="82"/>
      <c r="AD267" s="82"/>
      <c r="AE267" s="82"/>
      <c r="AF267" s="82"/>
      <c r="AG267" s="82"/>
      <c r="AH267" s="82"/>
      <c r="AI267" s="82"/>
      <c r="AJ267" s="82"/>
      <c r="AK267" s="82"/>
      <c r="AL267" s="82"/>
      <c r="AM267" s="82"/>
      <c r="AN267" s="82"/>
      <c r="AO267" s="82"/>
      <c r="AP267" s="82"/>
      <c r="AQ267" s="82"/>
      <c r="AR267" s="82"/>
      <c r="AS267" s="82"/>
      <c r="AT267" s="82"/>
      <c r="AU267" s="82"/>
    </row>
    <row r="269" spans="1:57" x14ac:dyDescent="0.2">
      <c r="B269" s="9" t="s">
        <v>189</v>
      </c>
      <c r="AV269" s="9"/>
      <c r="AW269" s="9"/>
      <c r="AX269" s="9"/>
      <c r="AY269" s="9"/>
      <c r="AZ269" s="9"/>
      <c r="BA269" s="9"/>
      <c r="BB269" s="9"/>
      <c r="BC269" s="9"/>
      <c r="BD269" s="9"/>
      <c r="BE269" s="9"/>
    </row>
    <row r="270" spans="1:57" s="46" customFormat="1" x14ac:dyDescent="0.2">
      <c r="A270" s="26">
        <v>61</v>
      </c>
      <c r="B270" s="26" t="s">
        <v>62</v>
      </c>
      <c r="C270" s="120">
        <v>2.46</v>
      </c>
      <c r="D270" s="28" t="e">
        <f>#REF!*1210000</f>
        <v>#REF!</v>
      </c>
      <c r="E270" s="28" t="e">
        <f>(C270+#REF!+#REF!)*1210000*10.5%</f>
        <v>#REF!</v>
      </c>
      <c r="F270" s="123"/>
      <c r="G270" s="124"/>
      <c r="H270" s="124"/>
      <c r="I270" s="124"/>
      <c r="J270" s="124"/>
      <c r="K270" s="124"/>
      <c r="L270" s="124"/>
      <c r="M270" s="124"/>
      <c r="N270" s="124"/>
      <c r="O270" s="124"/>
      <c r="P270" s="124"/>
      <c r="Q270" s="124"/>
      <c r="R270" s="124"/>
      <c r="S270" s="124"/>
      <c r="T270" s="124"/>
      <c r="U270" s="124"/>
      <c r="V270" s="124"/>
      <c r="W270" s="124"/>
      <c r="X270" s="124"/>
      <c r="Y270" s="124"/>
      <c r="Z270" s="124"/>
      <c r="AA270" s="124"/>
      <c r="AB270" s="124"/>
      <c r="AC270" s="124"/>
      <c r="AD270" s="124"/>
      <c r="AE270" s="124"/>
      <c r="AF270" s="124"/>
      <c r="AG270" s="124"/>
      <c r="AH270" s="124"/>
      <c r="AI270" s="124"/>
      <c r="AJ270" s="124"/>
      <c r="AK270" s="124"/>
      <c r="AL270" s="124"/>
      <c r="AM270" s="124"/>
      <c r="AN270" s="124"/>
      <c r="AO270" s="124"/>
      <c r="AP270" s="124"/>
      <c r="AQ270" s="124"/>
      <c r="AR270" s="124"/>
      <c r="AS270" s="124"/>
      <c r="AT270" s="124"/>
      <c r="AU270" s="124"/>
    </row>
  </sheetData>
  <mergeCells count="2">
    <mergeCell ref="A4:F4"/>
    <mergeCell ref="A5:F5"/>
  </mergeCells>
  <pageMargins left="0.11811023622047245" right="0.11811023622047245" top="0.19685039370078741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2018-12-24T09:09:46Z</cp:lastPrinted>
  <dcterms:created xsi:type="dcterms:W3CDTF">2018-12-24T09:09:12Z</dcterms:created>
  <dcterms:modified xsi:type="dcterms:W3CDTF">2018-12-27T01:42:32Z</dcterms:modified>
</cp:coreProperties>
</file>